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Artur\Biezace\Filmówka\WOSF\siatki_programy\2024-2025\"/>
    </mc:Choice>
  </mc:AlternateContent>
  <xr:revisionPtr revIDLastSave="0" documentId="13_ncr:1_{235B36E4-ECFF-41FA-A057-2F62DAD00EE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tudia I stopnia" sheetId="1" r:id="rId1"/>
  </sheets>
  <definedNames>
    <definedName name="_xlnm.Print_Area" localSheetId="0">'studia I stopnia'!$A$1:$AC$81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1" l="1"/>
  <c r="F52" i="1"/>
  <c r="E52" i="1"/>
  <c r="D51" i="1"/>
  <c r="F51" i="1"/>
  <c r="F45" i="1"/>
  <c r="H75" i="1"/>
  <c r="I75" i="1"/>
  <c r="G75" i="1"/>
  <c r="W58" i="1"/>
  <c r="P58" i="1"/>
  <c r="N58" i="1"/>
  <c r="M58" i="1"/>
  <c r="L58" i="1"/>
  <c r="K58" i="1"/>
  <c r="I58" i="1"/>
  <c r="Z26" i="1"/>
  <c r="AB26" i="1"/>
  <c r="AA26" i="1"/>
  <c r="Y26" i="1"/>
  <c r="X26" i="1"/>
  <c r="W26" i="1"/>
  <c r="V26" i="1"/>
  <c r="U26" i="1"/>
  <c r="S26" i="1"/>
  <c r="T26" i="1"/>
  <c r="P26" i="1"/>
  <c r="R26" i="1"/>
  <c r="Q26" i="1"/>
  <c r="K26" i="1"/>
  <c r="O26" i="1"/>
  <c r="N26" i="1"/>
  <c r="M26" i="1"/>
  <c r="L26" i="1"/>
  <c r="F41" i="1"/>
  <c r="K75" i="1"/>
  <c r="K76" i="1" s="1"/>
  <c r="Y58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L75" i="1"/>
  <c r="M75" i="1"/>
  <c r="F35" i="1"/>
  <c r="J74" i="1"/>
  <c r="F74" i="1"/>
  <c r="E74" i="1"/>
  <c r="J73" i="1"/>
  <c r="F73" i="1"/>
  <c r="E73" i="1"/>
  <c r="J72" i="1"/>
  <c r="F72" i="1"/>
  <c r="E72" i="1"/>
  <c r="J71" i="1"/>
  <c r="F71" i="1"/>
  <c r="E71" i="1"/>
  <c r="D71" i="1" s="1"/>
  <c r="J70" i="1"/>
  <c r="F70" i="1"/>
  <c r="D70" i="1" s="1"/>
  <c r="E70" i="1"/>
  <c r="J69" i="1"/>
  <c r="F69" i="1"/>
  <c r="E69" i="1"/>
  <c r="E33" i="1"/>
  <c r="D33" i="1" s="1"/>
  <c r="F20" i="1"/>
  <c r="D20" i="1" s="1"/>
  <c r="E19" i="1"/>
  <c r="D19" i="1" s="1"/>
  <c r="J19" i="1"/>
  <c r="J18" i="1"/>
  <c r="J16" i="1"/>
  <c r="F14" i="1"/>
  <c r="F15" i="1"/>
  <c r="F16" i="1"/>
  <c r="F17" i="1"/>
  <c r="F18" i="1"/>
  <c r="F26" i="1" s="1"/>
  <c r="F22" i="1"/>
  <c r="F23" i="1"/>
  <c r="F24" i="1"/>
  <c r="F25" i="1"/>
  <c r="F12" i="1"/>
  <c r="E14" i="1"/>
  <c r="D14" i="1" s="1"/>
  <c r="E15" i="1"/>
  <c r="D15" i="1" s="1"/>
  <c r="J15" i="1"/>
  <c r="J14" i="1"/>
  <c r="E12" i="1"/>
  <c r="F11" i="1"/>
  <c r="E11" i="1"/>
  <c r="J10" i="1"/>
  <c r="D69" i="1"/>
  <c r="D74" i="1"/>
  <c r="D72" i="1"/>
  <c r="D12" i="1"/>
  <c r="D11" i="1"/>
  <c r="Q34" i="1"/>
  <c r="E34" i="1" s="1"/>
  <c r="J35" i="1"/>
  <c r="E47" i="1"/>
  <c r="F47" i="1"/>
  <c r="D47" i="1" s="1"/>
  <c r="J47" i="1"/>
  <c r="J46" i="1"/>
  <c r="J34" i="1"/>
  <c r="J37" i="1"/>
  <c r="J38" i="1"/>
  <c r="J40" i="1"/>
  <c r="J41" i="1"/>
  <c r="J42" i="1"/>
  <c r="J44" i="1"/>
  <c r="J48" i="1"/>
  <c r="J39" i="1"/>
  <c r="J25" i="1"/>
  <c r="J50" i="1"/>
  <c r="J51" i="1"/>
  <c r="J53" i="1"/>
  <c r="J43" i="1"/>
  <c r="J55" i="1"/>
  <c r="J65" i="1"/>
  <c r="J66" i="1"/>
  <c r="J54" i="1"/>
  <c r="J57" i="1"/>
  <c r="J56" i="1"/>
  <c r="J33" i="1"/>
  <c r="J20" i="1"/>
  <c r="J23" i="1"/>
  <c r="J24" i="1"/>
  <c r="J22" i="1"/>
  <c r="J11" i="1"/>
  <c r="J12" i="1"/>
  <c r="J36" i="1"/>
  <c r="J49" i="1"/>
  <c r="J45" i="1"/>
  <c r="J67" i="1"/>
  <c r="J68" i="1"/>
  <c r="F34" i="1"/>
  <c r="F19" i="1"/>
  <c r="F37" i="1"/>
  <c r="F38" i="1"/>
  <c r="F40" i="1"/>
  <c r="F33" i="1"/>
  <c r="F42" i="1"/>
  <c r="D42" i="1" s="1"/>
  <c r="F44" i="1"/>
  <c r="D44" i="1" s="1"/>
  <c r="F48" i="1"/>
  <c r="D48" i="1" s="1"/>
  <c r="F39" i="1"/>
  <c r="F50" i="1"/>
  <c r="F53" i="1"/>
  <c r="F43" i="1"/>
  <c r="F55" i="1"/>
  <c r="F54" i="1"/>
  <c r="F57" i="1"/>
  <c r="F56" i="1"/>
  <c r="E65" i="1"/>
  <c r="E37" i="1"/>
  <c r="E38" i="1"/>
  <c r="D38" i="1" s="1"/>
  <c r="E40" i="1"/>
  <c r="D40" i="1" s="1"/>
  <c r="E41" i="1"/>
  <c r="D41" i="1" s="1"/>
  <c r="E42" i="1"/>
  <c r="E44" i="1"/>
  <c r="E48" i="1"/>
  <c r="E39" i="1"/>
  <c r="D39" i="1" s="1"/>
  <c r="E25" i="1"/>
  <c r="E50" i="1"/>
  <c r="D50" i="1" s="1"/>
  <c r="E43" i="1"/>
  <c r="D43" i="1" s="1"/>
  <c r="E54" i="1"/>
  <c r="D54" i="1" s="1"/>
  <c r="E51" i="1"/>
  <c r="E53" i="1"/>
  <c r="E55" i="1"/>
  <c r="E66" i="1"/>
  <c r="E57" i="1"/>
  <c r="D57" i="1" s="1"/>
  <c r="E56" i="1"/>
  <c r="D56" i="1" s="1"/>
  <c r="E18" i="1"/>
  <c r="D18" i="1" s="1"/>
  <c r="E10" i="1"/>
  <c r="D10" i="1" s="1"/>
  <c r="F10" i="1"/>
  <c r="E16" i="1"/>
  <c r="E20" i="1"/>
  <c r="E23" i="1"/>
  <c r="E24" i="1"/>
  <c r="D24" i="1" s="1"/>
  <c r="E22" i="1"/>
  <c r="D22" i="1" s="1"/>
  <c r="E35" i="1"/>
  <c r="D35" i="1" s="1"/>
  <c r="E36" i="1"/>
  <c r="D36" i="1" s="1"/>
  <c r="F36" i="1"/>
  <c r="E49" i="1"/>
  <c r="F49" i="1"/>
  <c r="E45" i="1"/>
  <c r="D45" i="1"/>
  <c r="E46" i="1"/>
  <c r="D46" i="1" s="1"/>
  <c r="F46" i="1"/>
  <c r="E67" i="1"/>
  <c r="D67" i="1" s="1"/>
  <c r="E68" i="1"/>
  <c r="F68" i="1"/>
  <c r="G26" i="1"/>
  <c r="G76" i="1" s="1"/>
  <c r="H26" i="1"/>
  <c r="I26" i="1"/>
  <c r="I76" i="1" s="1"/>
  <c r="Q58" i="1"/>
  <c r="R58" i="1"/>
  <c r="V58" i="1"/>
  <c r="AB58" i="1"/>
  <c r="G58" i="1"/>
  <c r="H58" i="1"/>
  <c r="O58" i="1"/>
  <c r="S58" i="1"/>
  <c r="S76" i="1" s="1"/>
  <c r="T58" i="1"/>
  <c r="U58" i="1"/>
  <c r="X58" i="1"/>
  <c r="Z58" i="1"/>
  <c r="AA58" i="1"/>
  <c r="D68" i="1"/>
  <c r="D37" i="1"/>
  <c r="H76" i="1"/>
  <c r="D25" i="1"/>
  <c r="D23" i="1"/>
  <c r="D16" i="1"/>
  <c r="D55" i="1" l="1"/>
  <c r="N76" i="1"/>
  <c r="K77" i="1"/>
  <c r="V76" i="1"/>
  <c r="D53" i="1"/>
  <c r="D52" i="1"/>
  <c r="Z76" i="1"/>
  <c r="W76" i="1"/>
  <c r="Y76" i="1"/>
  <c r="AB76" i="1"/>
  <c r="D73" i="1"/>
  <c r="D75" i="1" s="1"/>
  <c r="T76" i="1"/>
  <c r="P76" i="1"/>
  <c r="D49" i="1"/>
  <c r="D34" i="1"/>
  <c r="D58" i="1" s="1"/>
  <c r="J75" i="1"/>
  <c r="J26" i="1"/>
  <c r="Q76" i="1"/>
  <c r="F58" i="1"/>
  <c r="E58" i="1"/>
  <c r="Q77" i="1"/>
  <c r="F75" i="1"/>
  <c r="E26" i="1"/>
  <c r="D26" i="1"/>
  <c r="E75" i="1"/>
  <c r="J58" i="1"/>
  <c r="M76" i="1"/>
  <c r="W77" i="1" l="1"/>
  <c r="K78" i="1" s="1"/>
  <c r="E76" i="1"/>
  <c r="J76" i="1"/>
  <c r="F76" i="1"/>
  <c r="D76" i="1"/>
</calcChain>
</file>

<file path=xl/sharedStrings.xml><?xml version="1.0" encoding="utf-8"?>
<sst xmlns="http://schemas.openxmlformats.org/spreadsheetml/2006/main" count="294" uniqueCount="145">
  <si>
    <t>Wydział Organizacji Sztuki Filmowej</t>
  </si>
  <si>
    <t xml:space="preserve">         studia I stopnia - niestacjonarne</t>
  </si>
  <si>
    <t xml:space="preserve">   w roku akademickim</t>
  </si>
  <si>
    <t>2024/2025</t>
  </si>
  <si>
    <t>SIATKA ZAJĘĆ / PROGRAM KSZTALCENIA</t>
  </si>
  <si>
    <t>I rok</t>
  </si>
  <si>
    <t>II rok</t>
  </si>
  <si>
    <t>III rok</t>
  </si>
  <si>
    <t>Imię i nazwisko prowadzącego (tytuł lub stopień naukowy)</t>
  </si>
  <si>
    <t>semestr 1</t>
  </si>
  <si>
    <t>semestr 2</t>
  </si>
  <si>
    <t>semestr 3</t>
  </si>
  <si>
    <t>semestr 4</t>
  </si>
  <si>
    <t>semestr 5</t>
  </si>
  <si>
    <t>semestr 6</t>
  </si>
  <si>
    <t>Lp</t>
  </si>
  <si>
    <t>Treści ksztalcenia w zakresie/nazwa przedmiotu</t>
  </si>
  <si>
    <t>E/Z/Z+O</t>
  </si>
  <si>
    <t>Razem</t>
  </si>
  <si>
    <t>w tym</t>
  </si>
  <si>
    <t>Razem
ECTS</t>
  </si>
  <si>
    <t>16 tyg.</t>
  </si>
  <si>
    <t>14.tyg.</t>
  </si>
  <si>
    <t>14 tyg.</t>
  </si>
  <si>
    <t>wykłady</t>
  </si>
  <si>
    <t>ćwicz.</t>
  </si>
  <si>
    <t>labolat.</t>
  </si>
  <si>
    <t>konwer.</t>
  </si>
  <si>
    <t>semin.</t>
  </si>
  <si>
    <t>wykł.</t>
  </si>
  <si>
    <t>ECTS</t>
  </si>
  <si>
    <t>Ekonomii</t>
  </si>
  <si>
    <t xml:space="preserve">Podstawy ekonomii </t>
  </si>
  <si>
    <t>z/E</t>
  </si>
  <si>
    <t>dr Ewelina Niedzielska</t>
  </si>
  <si>
    <t xml:space="preserve"> Strategie zarządzania </t>
  </si>
  <si>
    <t>E</t>
  </si>
  <si>
    <t xml:space="preserve">dr hab. U.Świerczyńska Kaczor                                         </t>
  </si>
  <si>
    <t>Zachowania konsumenta  na rynku kultury</t>
  </si>
  <si>
    <t>z</t>
  </si>
  <si>
    <t>dr hab.M.Sobocińska</t>
  </si>
  <si>
    <t>Prawa</t>
  </si>
  <si>
    <t xml:space="preserve">Wstęp do prawa produkcji filmowej. </t>
  </si>
  <si>
    <t xml:space="preserve">dr D.Michta             </t>
  </si>
  <si>
    <t>Prawo filmowe</t>
  </si>
  <si>
    <t>zo</t>
  </si>
  <si>
    <t xml:space="preserve">mgr M.Żelazowska;                                      dr inż. M. Kotlińska                </t>
  </si>
  <si>
    <t xml:space="preserve">Prawo własności intelektualnej </t>
  </si>
  <si>
    <t>zo/E</t>
  </si>
  <si>
    <t>Sztuki audiowizualne i historia filmu</t>
  </si>
  <si>
    <t xml:space="preserve">Historia filmu </t>
  </si>
  <si>
    <t xml:space="preserve">prof. dr hab. T.Szczepański </t>
  </si>
  <si>
    <t>Wybrane zagadnienia z fotografii</t>
  </si>
  <si>
    <t>z/zo</t>
  </si>
  <si>
    <t>prof. dr hab. I.Łapińska</t>
  </si>
  <si>
    <t xml:space="preserve">Historia filmu polskiego </t>
  </si>
  <si>
    <t>dr hab. M.Talarczyk</t>
  </si>
  <si>
    <t>Media, informacje i komunikowanie</t>
  </si>
  <si>
    <t xml:space="preserve">Systemy radia i tv </t>
  </si>
  <si>
    <t xml:space="preserve">mgr J.Snopkiewicz                              </t>
  </si>
  <si>
    <t>Komunikacja w mediach i w kulturze</t>
  </si>
  <si>
    <t>dr A. Majer</t>
  </si>
  <si>
    <t xml:space="preserve">Socjologia kultury </t>
  </si>
  <si>
    <t>dr P.Ciołkiewicz</t>
  </si>
  <si>
    <t>Reklama w mediach</t>
  </si>
  <si>
    <t>dr hab. Ewa Gębicka</t>
  </si>
  <si>
    <t>RAZEM   A:</t>
  </si>
  <si>
    <t>B</t>
  </si>
  <si>
    <t>GRUPA TREŚCI KIERUNKOWYCH</t>
  </si>
  <si>
    <t>Nazwa przedmiotu</t>
  </si>
  <si>
    <t>Treści kierunkowe</t>
  </si>
  <si>
    <t xml:space="preserve">Historia gospodarcza kinematografii </t>
  </si>
  <si>
    <t>dr A.Wróblewska</t>
  </si>
  <si>
    <t>Polskie kino aspekt gospodarczy</t>
  </si>
  <si>
    <t xml:space="preserve">Wydział Organizacji - Realizacja etiud szkolnych i zespoły filmowe </t>
  </si>
  <si>
    <t xml:space="preserve">dr  A.Pachnicka                        </t>
  </si>
  <si>
    <t>Analiza produkcyjna prac literackich</t>
  </si>
  <si>
    <t>dr A.Pachnicka</t>
  </si>
  <si>
    <t xml:space="preserve">Scenariopisarstwo </t>
  </si>
  <si>
    <t>dr B.Staszczyszyn</t>
  </si>
  <si>
    <t xml:space="preserve">Podstawy reżyserii filmowej i telewizyjnej </t>
  </si>
  <si>
    <t>dr hab.  A.Bednarek</t>
  </si>
  <si>
    <t xml:space="preserve">Scenografia filmowa i tv </t>
  </si>
  <si>
    <t xml:space="preserve">dr hab. M.Kędzielawski                                                  </t>
  </si>
  <si>
    <t xml:space="preserve">Technologia produkcji filmowej </t>
  </si>
  <si>
    <t>mgr A.Kotowski</t>
  </si>
  <si>
    <t xml:space="preserve">Sztuka operatorska </t>
  </si>
  <si>
    <t>z/zo/zo</t>
  </si>
  <si>
    <t xml:space="preserve">dr A.Frątczak </t>
  </si>
  <si>
    <t xml:space="preserve">Technika dźwięku w filmie i tv  </t>
  </si>
  <si>
    <t>dr hab.M.Szukalski</t>
  </si>
  <si>
    <t>Montaż w filmie i telewizji</t>
  </si>
  <si>
    <t xml:space="preserve">dr M.Giec </t>
  </si>
  <si>
    <t>Wprowadzenie do zarządzania produkcją filmową</t>
  </si>
  <si>
    <t>dr inż. M. Kotlińska</t>
  </si>
  <si>
    <t>Etykieta producencka</t>
  </si>
  <si>
    <t xml:space="preserve">dr A.Wróblewska </t>
  </si>
  <si>
    <t xml:space="preserve">Podstawy obliczeń finansowych </t>
  </si>
  <si>
    <t>dr J.Wódka</t>
  </si>
  <si>
    <t>Podstawy rachunkowości</t>
  </si>
  <si>
    <t>dr Ewelina Niedzielska/                                         mgr J. Wąchała</t>
  </si>
  <si>
    <t>Organizacja i ekonomika produkcji telewizyjnej</t>
  </si>
  <si>
    <t xml:space="preserve">dr R.Sawka; zapraszani producenci tv </t>
  </si>
  <si>
    <t>IT w mediach</t>
  </si>
  <si>
    <t>z/E/zo</t>
  </si>
  <si>
    <t xml:space="preserve">dr K. Franek </t>
  </si>
  <si>
    <t>Formy telewizyjne</t>
  </si>
  <si>
    <t>dr W.Wojnach</t>
  </si>
  <si>
    <t>32A</t>
  </si>
  <si>
    <t xml:space="preserve">Planowanie budżetów filmowych - wykłady </t>
  </si>
  <si>
    <t xml:space="preserve">mgr A.Skraba (W)   </t>
  </si>
  <si>
    <t>32B</t>
  </si>
  <si>
    <t>Planowanie budżetów filmowych - ćwiczenia</t>
  </si>
  <si>
    <t>Technika zdjęciowa</t>
  </si>
  <si>
    <t>mgr T.Matysiak</t>
  </si>
  <si>
    <t>Produkcja filmu animowanego</t>
  </si>
  <si>
    <t xml:space="preserve">dr P.Furmankiewicz </t>
  </si>
  <si>
    <t>Film dokumentalny</t>
  </si>
  <si>
    <t>mgr K. Starnawski</t>
  </si>
  <si>
    <t>Postprodukcja filmu fabularnego</t>
  </si>
  <si>
    <t>mgr E. Sęk-Koniarska</t>
  </si>
  <si>
    <r>
      <t xml:space="preserve">Wykład monograficzny - zapraszani goście </t>
    </r>
    <r>
      <rPr>
        <sz val="8"/>
        <color indexed="10"/>
        <rFont val="Arial"/>
        <family val="2"/>
      </rPr>
      <t>PDW</t>
    </r>
  </si>
  <si>
    <t>kierownicy produkcji, producenci  – zapraszani goście</t>
  </si>
  <si>
    <t>RAZEM   B:</t>
  </si>
  <si>
    <t>Inne wymagania</t>
  </si>
  <si>
    <t>Proseminarium</t>
  </si>
  <si>
    <t>dr hab. M. Sobocińska</t>
  </si>
  <si>
    <r>
      <t xml:space="preserve">Seminarium dyplomowe </t>
    </r>
    <r>
      <rPr>
        <sz val="8"/>
        <color indexed="10"/>
        <rFont val="Arial"/>
        <family val="2"/>
      </rPr>
      <t>PDW</t>
    </r>
  </si>
  <si>
    <t>promotorzy mgr / dr / dr hab.. / prof.</t>
  </si>
  <si>
    <r>
      <t xml:space="preserve">Praktyki </t>
    </r>
    <r>
      <rPr>
        <sz val="8"/>
        <color indexed="10"/>
        <rFont val="Arial"/>
        <family val="2"/>
      </rPr>
      <t>PDW</t>
    </r>
  </si>
  <si>
    <t>dr A.Majer</t>
  </si>
  <si>
    <t>Język obcy</t>
  </si>
  <si>
    <t>zo/zo</t>
  </si>
  <si>
    <t>Fakultety 1 + 2 + 3</t>
  </si>
  <si>
    <t>Fakultety 4 + 5 + 6</t>
  </si>
  <si>
    <t>Fakultety 7 + 8 + 9</t>
  </si>
  <si>
    <t>Fakultety 10 + 11 + 12</t>
  </si>
  <si>
    <t>Fakultety 13 + 14</t>
  </si>
  <si>
    <t>Fakultet 15</t>
  </si>
  <si>
    <t>RAZEM   C:</t>
  </si>
  <si>
    <t>RAZEM SEMESTRY (A+B+C)</t>
  </si>
  <si>
    <t>OGÓŁEM</t>
  </si>
  <si>
    <t xml:space="preserve">Studia kończą się nadaniem tytułu zawodowego licencjata na kierunku  Organizacja produkcji filmowej i telewizyjnej </t>
  </si>
  <si>
    <t xml:space="preserve"> mgr J.Kaczmarski  (gr.1)                            dr M. Rudnicki (gr. 2)</t>
  </si>
  <si>
    <t>mgr D.Borkowska;                                            mgr A.Burzyńska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</si>
</sst>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mmm"/>
  </numFmts>
  <fonts count="21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18"/>
      <name val="Arial"/>
      <family val="2"/>
    </font>
    <font>
      <sz val="8"/>
      <color rgb="FF00B050"/>
      <name val="Arial"/>
      <family val="2"/>
    </font>
    <font>
      <b/>
      <sz val="9"/>
      <color rgb="FFFF0000"/>
      <name val="Arial"/>
      <family val="2"/>
    </font>
    <font>
      <sz val="9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1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3"/>
    </xf>
    <xf numFmtId="164" fontId="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shrinkToFit="1"/>
    </xf>
    <xf numFmtId="0" fontId="8" fillId="0" borderId="2" xfId="0" applyFont="1" applyBorder="1" applyAlignment="1">
      <alignment horizontal="center" vertical="center" textRotation="90" shrinkToFit="1"/>
    </xf>
    <xf numFmtId="0" fontId="8" fillId="2" borderId="3" xfId="0" applyFont="1" applyFill="1" applyBorder="1" applyAlignment="1">
      <alignment horizontal="center" vertical="center" textRotation="90" shrinkToFit="1"/>
    </xf>
    <xf numFmtId="0" fontId="8" fillId="2" borderId="4" xfId="0" applyFont="1" applyFill="1" applyBorder="1" applyAlignment="1">
      <alignment horizontal="center" vertical="center" textRotation="90" shrinkToFit="1"/>
    </xf>
    <xf numFmtId="0" fontId="11" fillId="0" borderId="5" xfId="0" applyFont="1" applyBorder="1" applyAlignment="1">
      <alignment horizontal="center" vertical="center" textRotation="90" shrinkToFit="1"/>
    </xf>
    <xf numFmtId="0" fontId="8" fillId="3" borderId="6" xfId="0" applyFont="1" applyFill="1" applyBorder="1" applyAlignment="1">
      <alignment horizontal="center" vertical="center" textRotation="90" shrinkToFit="1"/>
    </xf>
    <xf numFmtId="0" fontId="8" fillId="3" borderId="4" xfId="0" applyFont="1" applyFill="1" applyBorder="1" applyAlignment="1">
      <alignment horizontal="center" vertical="center" textRotation="90" shrinkToFit="1"/>
    </xf>
    <xf numFmtId="0" fontId="11" fillId="0" borderId="7" xfId="0" applyFont="1" applyBorder="1" applyAlignment="1">
      <alignment horizontal="center" vertical="center" textRotation="90" shrinkToFit="1"/>
    </xf>
    <xf numFmtId="0" fontId="8" fillId="2" borderId="8" xfId="0" applyFont="1" applyFill="1" applyBorder="1" applyAlignment="1">
      <alignment horizontal="center" vertical="center" textRotation="90" shrinkToFit="1"/>
    </xf>
    <xf numFmtId="0" fontId="11" fillId="0" borderId="9" xfId="0" applyFont="1" applyBorder="1" applyAlignment="1">
      <alignment horizontal="center" vertical="center" textRotation="90" shrinkToFit="1"/>
    </xf>
    <xf numFmtId="0" fontId="0" fillId="0" borderId="0" xfId="0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27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6" fillId="0" borderId="32" xfId="0" applyFont="1" applyBorder="1" applyAlignment="1">
      <alignment horizontal="center" vertical="center"/>
    </xf>
    <xf numFmtId="3" fontId="15" fillId="0" borderId="38" xfId="0" applyNumberFormat="1" applyFont="1" applyBorder="1" applyAlignment="1">
      <alignment horizontal="center" vertical="center"/>
    </xf>
    <xf numFmtId="3" fontId="15" fillId="0" borderId="36" xfId="0" applyNumberFormat="1" applyFont="1" applyBorder="1" applyAlignment="1">
      <alignment horizontal="center" vertical="center"/>
    </xf>
    <xf numFmtId="3" fontId="15" fillId="0" borderId="37" xfId="0" applyNumberFormat="1" applyFont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16" fillId="0" borderId="37" xfId="0" applyNumberFormat="1" applyFont="1" applyBorder="1" applyAlignment="1">
      <alignment horizontal="center" vertical="center"/>
    </xf>
    <xf numFmtId="3" fontId="16" fillId="0" borderId="39" xfId="0" applyNumberFormat="1" applyFont="1" applyBorder="1" applyAlignment="1">
      <alignment horizontal="center" vertical="center"/>
    </xf>
    <xf numFmtId="3" fontId="16" fillId="0" borderId="41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vertical="center"/>
    </xf>
    <xf numFmtId="0" fontId="8" fillId="8" borderId="29" xfId="0" applyFont="1" applyFill="1" applyBorder="1" applyAlignment="1">
      <alignment vertical="center" wrapText="1"/>
    </xf>
    <xf numFmtId="0" fontId="11" fillId="8" borderId="2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/>
    </xf>
    <xf numFmtId="0" fontId="11" fillId="9" borderId="24" xfId="0" applyFont="1" applyFill="1" applyBorder="1" applyAlignment="1">
      <alignment horizontal="center" vertical="center"/>
    </xf>
    <xf numFmtId="14" fontId="3" fillId="8" borderId="0" xfId="0" applyNumberFormat="1" applyFont="1" applyFill="1" applyAlignment="1">
      <alignment horizontal="left" vertical="center"/>
    </xf>
    <xf numFmtId="0" fontId="4" fillId="8" borderId="0" xfId="0" applyFont="1" applyFill="1" applyAlignment="1">
      <alignment horizontal="center" vertical="center" wrapText="1"/>
    </xf>
    <xf numFmtId="0" fontId="12" fillId="8" borderId="21" xfId="0" applyFont="1" applyFill="1" applyBorder="1" applyAlignment="1">
      <alignment horizontal="left" vertical="center" shrinkToFit="1"/>
    </xf>
    <xf numFmtId="0" fontId="8" fillId="8" borderId="21" xfId="0" applyFont="1" applyFill="1" applyBorder="1" applyAlignment="1">
      <alignment vertical="center" wrapText="1"/>
    </xf>
    <xf numFmtId="0" fontId="8" fillId="8" borderId="29" xfId="0" applyFont="1" applyFill="1" applyBorder="1" applyAlignment="1">
      <alignment vertical="center"/>
    </xf>
    <xf numFmtId="0" fontId="12" fillId="8" borderId="29" xfId="0" applyFont="1" applyFill="1" applyBorder="1" applyAlignment="1">
      <alignment vertical="center"/>
    </xf>
    <xf numFmtId="0" fontId="8" fillId="9" borderId="21" xfId="0" applyFont="1" applyFill="1" applyBorder="1" applyAlignment="1">
      <alignment vertical="center"/>
    </xf>
    <xf numFmtId="0" fontId="6" fillId="8" borderId="0" xfId="0" applyFont="1" applyFill="1" applyAlignment="1">
      <alignment horizontal="right" vertical="center"/>
    </xf>
    <xf numFmtId="0" fontId="8" fillId="9" borderId="21" xfId="0" applyFont="1" applyFill="1" applyBorder="1" applyAlignment="1">
      <alignment vertical="center" wrapText="1"/>
    </xf>
    <xf numFmtId="0" fontId="2" fillId="8" borderId="0" xfId="0" applyFont="1" applyFill="1"/>
    <xf numFmtId="0" fontId="0" fillId="8" borderId="0" xfId="0" applyFill="1" applyAlignment="1">
      <alignment vertical="center"/>
    </xf>
    <xf numFmtId="0" fontId="11" fillId="8" borderId="24" xfId="0" applyFont="1" applyFill="1" applyBorder="1" applyAlignment="1">
      <alignment horizontal="center" vertical="center"/>
    </xf>
    <xf numFmtId="0" fontId="11" fillId="8" borderId="29" xfId="0" applyFont="1" applyFill="1" applyBorder="1" applyAlignment="1">
      <alignment horizontal="center" vertical="center"/>
    </xf>
    <xf numFmtId="0" fontId="11" fillId="9" borderId="29" xfId="0" applyFont="1" applyFill="1" applyBorder="1" applyAlignment="1">
      <alignment horizontal="center" vertical="center"/>
    </xf>
    <xf numFmtId="0" fontId="1" fillId="8" borderId="0" xfId="0" applyFont="1" applyFill="1" applyAlignment="1">
      <alignment vertical="center"/>
    </xf>
    <xf numFmtId="0" fontId="5" fillId="8" borderId="0" xfId="0" applyFont="1" applyFill="1" applyAlignment="1">
      <alignment horizontal="center" vertical="center"/>
    </xf>
    <xf numFmtId="0" fontId="11" fillId="8" borderId="5" xfId="0" applyFont="1" applyFill="1" applyBorder="1" applyAlignment="1">
      <alignment horizontal="center" vertical="center" textRotation="90" shrinkToFit="1"/>
    </xf>
    <xf numFmtId="0" fontId="11" fillId="9" borderId="2" xfId="0" applyFont="1" applyFill="1" applyBorder="1" applyAlignment="1">
      <alignment horizontal="center" vertical="center"/>
    </xf>
    <xf numFmtId="0" fontId="13" fillId="8" borderId="37" xfId="0" applyFont="1" applyFill="1" applyBorder="1" applyAlignment="1">
      <alignment horizontal="center" vertical="center"/>
    </xf>
    <xf numFmtId="0" fontId="13" fillId="8" borderId="42" xfId="0" applyFont="1" applyFill="1" applyBorder="1" applyAlignment="1">
      <alignment horizontal="center" vertical="center"/>
    </xf>
    <xf numFmtId="0" fontId="13" fillId="8" borderId="0" xfId="0" applyFont="1" applyFill="1" applyAlignment="1">
      <alignment horizontal="center" vertical="center"/>
    </xf>
    <xf numFmtId="3" fontId="16" fillId="8" borderId="37" xfId="0" applyNumberFormat="1" applyFont="1" applyFill="1" applyBorder="1" applyAlignment="1">
      <alignment horizontal="center" vertical="center"/>
    </xf>
    <xf numFmtId="0" fontId="0" fillId="8" borderId="0" xfId="0" applyFill="1"/>
    <xf numFmtId="0" fontId="8" fillId="8" borderId="25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 shrinkToFit="1"/>
    </xf>
    <xf numFmtId="0" fontId="7" fillId="0" borderId="0" xfId="0" applyFont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0" borderId="0" xfId="0" applyAlignment="1">
      <alignment wrapText="1"/>
    </xf>
    <xf numFmtId="0" fontId="8" fillId="0" borderId="29" xfId="0" applyFont="1" applyBorder="1" applyAlignment="1">
      <alignment vertical="center"/>
    </xf>
    <xf numFmtId="0" fontId="8" fillId="0" borderId="29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8" fillId="0" borderId="21" xfId="0" applyFont="1" applyBorder="1" applyAlignment="1">
      <alignment vertical="center" wrapText="1"/>
    </xf>
    <xf numFmtId="0" fontId="7" fillId="0" borderId="18" xfId="0" applyFont="1" applyBorder="1" applyAlignment="1">
      <alignment vertical="center"/>
    </xf>
    <xf numFmtId="0" fontId="7" fillId="0" borderId="18" xfId="0" applyFont="1" applyBorder="1" applyAlignment="1">
      <alignment vertical="center" wrapText="1"/>
    </xf>
    <xf numFmtId="0" fontId="7" fillId="0" borderId="18" xfId="0" applyFont="1" applyBorder="1" applyAlignment="1">
      <alignment horizontal="center" vertical="center" shrinkToFit="1"/>
    </xf>
    <xf numFmtId="0" fontId="7" fillId="0" borderId="45" xfId="0" applyFont="1" applyBorder="1" applyAlignment="1">
      <alignment vertical="center"/>
    </xf>
    <xf numFmtId="0" fontId="7" fillId="0" borderId="0" xfId="0" applyFont="1"/>
    <xf numFmtId="0" fontId="8" fillId="9" borderId="29" xfId="0" applyFont="1" applyFill="1" applyBorder="1" applyAlignment="1">
      <alignment vertical="center" wrapText="1"/>
    </xf>
    <xf numFmtId="0" fontId="18" fillId="8" borderId="29" xfId="0" applyFont="1" applyFill="1" applyBorder="1" applyAlignment="1">
      <alignment vertical="center"/>
    </xf>
    <xf numFmtId="0" fontId="7" fillId="0" borderId="11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8" fillId="2" borderId="6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8" borderId="64" xfId="0" applyFont="1" applyFill="1" applyBorder="1" applyAlignment="1">
      <alignment vertical="center"/>
    </xf>
    <xf numFmtId="0" fontId="8" fillId="0" borderId="4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8" borderId="30" xfId="0" applyFont="1" applyFill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1" fillId="8" borderId="65" xfId="0" applyFont="1" applyFill="1" applyBorder="1" applyAlignment="1">
      <alignment horizontal="center" vertical="center"/>
    </xf>
    <xf numFmtId="0" fontId="11" fillId="0" borderId="65" xfId="0" applyFont="1" applyBorder="1" applyAlignment="1">
      <alignment horizontal="center" vertical="center"/>
    </xf>
    <xf numFmtId="0" fontId="11" fillId="4" borderId="65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left" vertical="center"/>
    </xf>
    <xf numFmtId="0" fontId="1" fillId="10" borderId="0" xfId="0" applyFont="1" applyFill="1" applyAlignment="1">
      <alignment horizontal="left" vertical="center" indent="3"/>
    </xf>
    <xf numFmtId="0" fontId="1" fillId="10" borderId="0" xfId="0" applyFont="1" applyFill="1" applyAlignment="1">
      <alignment vertical="center"/>
    </xf>
    <xf numFmtId="164" fontId="1" fillId="10" borderId="0" xfId="0" applyNumberFormat="1" applyFont="1" applyFill="1" applyAlignment="1">
      <alignment vertical="center"/>
    </xf>
    <xf numFmtId="0" fontId="8" fillId="0" borderId="65" xfId="0" applyFont="1" applyBorder="1" applyAlignment="1">
      <alignment horizontal="center" vertical="center" shrinkToFit="1"/>
    </xf>
    <xf numFmtId="0" fontId="8" fillId="0" borderId="65" xfId="0" applyFont="1" applyBorder="1" applyAlignment="1">
      <alignment horizontal="center" vertical="center" textRotation="90" shrinkToFit="1"/>
    </xf>
    <xf numFmtId="0" fontId="9" fillId="0" borderId="65" xfId="0" applyFont="1" applyBorder="1" applyAlignment="1">
      <alignment horizontal="center" vertical="center" textRotation="90" wrapText="1" shrinkToFit="1"/>
    </xf>
    <xf numFmtId="0" fontId="8" fillId="2" borderId="65" xfId="0" applyFont="1" applyFill="1" applyBorder="1" applyAlignment="1">
      <alignment horizontal="center" vertical="center" textRotation="90" shrinkToFit="1"/>
    </xf>
    <xf numFmtId="0" fontId="11" fillId="0" borderId="65" xfId="0" applyFont="1" applyBorder="1" applyAlignment="1">
      <alignment horizontal="center" vertical="center" textRotation="90" shrinkToFit="1"/>
    </xf>
    <xf numFmtId="0" fontId="8" fillId="3" borderId="65" xfId="0" applyFont="1" applyFill="1" applyBorder="1" applyAlignment="1">
      <alignment horizontal="center" vertical="center" textRotation="90" shrinkToFit="1"/>
    </xf>
    <xf numFmtId="0" fontId="11" fillId="8" borderId="65" xfId="0" applyFont="1" applyFill="1" applyBorder="1" applyAlignment="1">
      <alignment horizontal="center" vertical="center" textRotation="90" shrinkToFit="1"/>
    </xf>
    <xf numFmtId="0" fontId="11" fillId="0" borderId="66" xfId="0" applyFont="1" applyBorder="1" applyAlignment="1">
      <alignment horizontal="center" vertical="center" textRotation="90" shrinkToFit="1"/>
    </xf>
    <xf numFmtId="0" fontId="8" fillId="0" borderId="67" xfId="0" applyFont="1" applyBorder="1" applyAlignment="1">
      <alignment horizontal="center" vertical="center"/>
    </xf>
    <xf numFmtId="0" fontId="12" fillId="8" borderId="65" xfId="0" applyFont="1" applyFill="1" applyBorder="1" applyAlignment="1">
      <alignment vertical="center"/>
    </xf>
    <xf numFmtId="0" fontId="8" fillId="0" borderId="65" xfId="0" applyFont="1" applyBorder="1" applyAlignment="1">
      <alignment horizontal="center" vertical="center"/>
    </xf>
    <xf numFmtId="0" fontId="8" fillId="2" borderId="65" xfId="0" applyFont="1" applyFill="1" applyBorder="1" applyAlignment="1">
      <alignment horizontal="center" vertical="center"/>
    </xf>
    <xf numFmtId="0" fontId="8" fillId="3" borderId="65" xfId="0" applyFont="1" applyFill="1" applyBorder="1" applyAlignment="1">
      <alignment horizontal="center" vertical="center"/>
    </xf>
    <xf numFmtId="0" fontId="7" fillId="0" borderId="66" xfId="0" applyFont="1" applyBorder="1" applyAlignment="1">
      <alignment vertical="center"/>
    </xf>
    <xf numFmtId="0" fontId="12" fillId="0" borderId="65" xfId="0" applyFont="1" applyBorder="1" applyAlignment="1">
      <alignment horizontal="center" vertical="center" textRotation="90" shrinkToFit="1"/>
    </xf>
    <xf numFmtId="0" fontId="12" fillId="0" borderId="13" xfId="0" applyFont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8" fillId="0" borderId="67" xfId="0" applyFont="1" applyBorder="1" applyAlignment="1">
      <alignment horizontal="center" vertical="center" shrinkToFit="1"/>
    </xf>
    <xf numFmtId="0" fontId="12" fillId="8" borderId="65" xfId="0" applyFont="1" applyFill="1" applyBorder="1" applyAlignment="1">
      <alignment horizontal="left" vertical="center" shrinkToFit="1"/>
    </xf>
    <xf numFmtId="0" fontId="7" fillId="0" borderId="6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12" fillId="9" borderId="13" xfId="0" applyFont="1" applyFill="1" applyBorder="1" applyAlignment="1">
      <alignment horizontal="center" vertical="center"/>
    </xf>
    <xf numFmtId="0" fontId="15" fillId="8" borderId="65" xfId="0" applyFont="1" applyFill="1" applyBorder="1" applyAlignment="1">
      <alignment horizontal="left" vertical="center" shrinkToFit="1"/>
    </xf>
    <xf numFmtId="0" fontId="0" fillId="11" borderId="0" xfId="0" applyFill="1" applyAlignment="1">
      <alignment vertical="center" wrapText="1"/>
    </xf>
    <xf numFmtId="0" fontId="17" fillId="0" borderId="45" xfId="0" applyFont="1" applyBorder="1" applyAlignment="1">
      <alignment horizontal="left" vertical="center" wrapText="1" indent="7"/>
    </xf>
    <xf numFmtId="3" fontId="17" fillId="0" borderId="46" xfId="0" applyNumberFormat="1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3" fontId="15" fillId="2" borderId="40" xfId="0" applyNumberFormat="1" applyFont="1" applyFill="1" applyBorder="1" applyAlignment="1">
      <alignment horizontal="center" vertical="center"/>
    </xf>
    <xf numFmtId="3" fontId="15" fillId="3" borderId="35" xfId="0" applyNumberFormat="1" applyFont="1" applyFill="1" applyBorder="1" applyAlignment="1">
      <alignment horizontal="center" vertical="center"/>
    </xf>
    <xf numFmtId="0" fontId="14" fillId="0" borderId="11" xfId="0" applyFont="1" applyBorder="1" applyAlignment="1">
      <alignment horizontal="left" vertical="center" wrapText="1" indent="7"/>
    </xf>
    <xf numFmtId="3" fontId="15" fillId="2" borderId="47" xfId="0" applyNumberFormat="1" applyFont="1" applyFill="1" applyBorder="1" applyAlignment="1">
      <alignment horizontal="center" vertical="center"/>
    </xf>
    <xf numFmtId="3" fontId="15" fillId="3" borderId="48" xfId="0" applyNumberFormat="1" applyFont="1" applyFill="1" applyBorder="1" applyAlignment="1">
      <alignment horizontal="center" vertical="center"/>
    </xf>
    <xf numFmtId="3" fontId="15" fillId="2" borderId="49" xfId="0" applyNumberFormat="1" applyFont="1" applyFill="1" applyBorder="1" applyAlignment="1">
      <alignment horizontal="center" vertical="center"/>
    </xf>
    <xf numFmtId="0" fontId="14" fillId="0" borderId="50" xfId="0" applyFont="1" applyBorder="1" applyAlignment="1">
      <alignment horizontal="left" vertical="center" wrapText="1" indent="7"/>
    </xf>
    <xf numFmtId="3" fontId="15" fillId="2" borderId="38" xfId="0" applyNumberFormat="1" applyFont="1" applyFill="1" applyBorder="1" applyAlignment="1">
      <alignment horizontal="center" vertical="center"/>
    </xf>
    <xf numFmtId="0" fontId="6" fillId="0" borderId="46" xfId="0" applyFont="1" applyBorder="1" applyAlignment="1">
      <alignment horizontal="right" vertical="center"/>
    </xf>
    <xf numFmtId="0" fontId="10" fillId="3" borderId="5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shrinkToFit="1"/>
    </xf>
    <xf numFmtId="0" fontId="8" fillId="8" borderId="9" xfId="0" applyFont="1" applyFill="1" applyBorder="1" applyAlignment="1">
      <alignment horizontal="center" vertical="center" shrinkToFit="1"/>
    </xf>
    <xf numFmtId="0" fontId="8" fillId="0" borderId="50" xfId="0" applyFont="1" applyBorder="1" applyAlignment="1">
      <alignment horizontal="center" vertical="center" textRotation="90" shrinkToFit="1"/>
    </xf>
    <xf numFmtId="0" fontId="8" fillId="0" borderId="11" xfId="0" applyFont="1" applyBorder="1" applyAlignment="1">
      <alignment horizontal="center" vertical="center" textRotation="90" shrinkToFit="1"/>
    </xf>
    <xf numFmtId="0" fontId="8" fillId="0" borderId="3" xfId="0" applyFont="1" applyBorder="1" applyAlignment="1">
      <alignment horizontal="center" vertical="center" textRotation="90" shrinkToFit="1"/>
    </xf>
    <xf numFmtId="0" fontId="7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textRotation="90" wrapText="1" shrinkToFit="1"/>
    </xf>
    <xf numFmtId="0" fontId="10" fillId="3" borderId="53" xfId="0" applyFont="1" applyFill="1" applyBorder="1" applyAlignment="1">
      <alignment horizontal="center" vertical="center" wrapText="1"/>
    </xf>
    <xf numFmtId="0" fontId="10" fillId="2" borderId="54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3" borderId="5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3" borderId="57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2" borderId="58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10" fillId="2" borderId="59" xfId="0" applyFont="1" applyFill="1" applyBorder="1" applyAlignment="1">
      <alignment horizontal="center" vertical="center" wrapText="1"/>
    </xf>
    <xf numFmtId="0" fontId="10" fillId="2" borderId="34" xfId="0" applyFont="1" applyFill="1" applyBorder="1" applyAlignment="1">
      <alignment horizontal="center" vertical="center" wrapText="1"/>
    </xf>
    <xf numFmtId="0" fontId="7" fillId="3" borderId="52" xfId="0" applyFont="1" applyFill="1" applyBorder="1" applyAlignment="1">
      <alignment horizontal="center" vertical="center"/>
    </xf>
    <xf numFmtId="0" fontId="6" fillId="0" borderId="60" xfId="0" applyFont="1" applyBorder="1" applyAlignment="1">
      <alignment horizontal="right" vertical="center"/>
    </xf>
    <xf numFmtId="0" fontId="6" fillId="0" borderId="46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44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0" fontId="6" fillId="0" borderId="54" xfId="0" applyFont="1" applyBorder="1" applyAlignment="1">
      <alignment horizontal="left" vertical="center"/>
    </xf>
    <xf numFmtId="0" fontId="7" fillId="2" borderId="6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textRotation="90" shrinkToFit="1"/>
    </xf>
    <xf numFmtId="0" fontId="7" fillId="2" borderId="43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shrinkToFit="1"/>
    </xf>
    <xf numFmtId="0" fontId="8" fillId="8" borderId="17" xfId="0" applyFont="1" applyFill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textRotation="90" shrinkToFit="1"/>
    </xf>
    <xf numFmtId="0" fontId="7" fillId="0" borderId="15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textRotation="90" wrapText="1" shrinkToFit="1"/>
    </xf>
    <xf numFmtId="0" fontId="7" fillId="2" borderId="22" xfId="0" applyFont="1" applyFill="1" applyBorder="1" applyAlignment="1">
      <alignment horizontal="center" vertical="center" wrapText="1"/>
    </xf>
    <xf numFmtId="0" fontId="7" fillId="3" borderId="6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0" borderId="5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7" fillId="0" borderId="18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left" vertical="center"/>
    </xf>
    <xf numFmtId="0" fontId="20" fillId="0" borderId="18" xfId="0" applyFont="1" applyFill="1" applyBorder="1" applyAlignment="1">
      <alignment vertical="center" wrapText="1"/>
    </xf>
    <xf numFmtId="0" fontId="7" fillId="0" borderId="66" xfId="0" applyFont="1" applyFill="1" applyBorder="1" applyAlignment="1">
      <alignment vertical="center" wrapText="1"/>
    </xf>
    <xf numFmtId="0" fontId="20" fillId="0" borderId="66" xfId="0" applyFont="1" applyFill="1" applyBorder="1" applyAlignment="1">
      <alignment vertical="center" wrapText="1"/>
    </xf>
    <xf numFmtId="0" fontId="7" fillId="0" borderId="66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vertical="center"/>
    </xf>
    <xf numFmtId="0" fontId="8" fillId="0" borderId="30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B8D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</sheetPr>
  <dimension ref="A1:AD80"/>
  <sheetViews>
    <sheetView tabSelected="1" view="pageBreakPreview" zoomScaleNormal="90" zoomScaleSheetLayoutView="100" workbookViewId="0">
      <selection activeCell="AC67" sqref="AC67"/>
    </sheetView>
  </sheetViews>
  <sheetFormatPr defaultColWidth="8.88671875" defaultRowHeight="13.2" x14ac:dyDescent="0.25"/>
  <cols>
    <col min="1" max="1" width="3" style="1" customWidth="1"/>
    <col min="2" max="2" width="41.33203125" style="103" customWidth="1"/>
    <col min="3" max="3" width="5" style="1" customWidth="1"/>
    <col min="4" max="4" width="5.88671875" style="1" customWidth="1"/>
    <col min="5" max="5" width="6.44140625" style="1" customWidth="1"/>
    <col min="6" max="6" width="6.109375" style="1" customWidth="1"/>
    <col min="7" max="9" width="3.6640625" style="1" customWidth="1"/>
    <col min="10" max="10" width="4.109375" style="1" customWidth="1"/>
    <col min="11" max="12" width="5.109375" style="1" customWidth="1"/>
    <col min="13" max="13" width="3.6640625" style="1" customWidth="1"/>
    <col min="14" max="14" width="4" style="1" customWidth="1"/>
    <col min="15" max="15" width="4.88671875" style="1" customWidth="1"/>
    <col min="16" max="16" width="3.6640625" style="1" customWidth="1"/>
    <col min="17" max="17" width="4" style="1" customWidth="1"/>
    <col min="18" max="19" width="3.6640625" style="1" customWidth="1"/>
    <col min="20" max="20" width="5.109375" style="1" customWidth="1"/>
    <col min="21" max="22" width="3.6640625" style="1" customWidth="1"/>
    <col min="23" max="23" width="4.44140625" style="1" customWidth="1"/>
    <col min="24" max="24" width="4.33203125" style="1" customWidth="1"/>
    <col min="25" max="25" width="4.33203125" style="103" customWidth="1"/>
    <col min="26" max="26" width="5.44140625" style="1" customWidth="1"/>
    <col min="27" max="28" width="3.6640625" style="1" customWidth="1"/>
    <col min="29" max="29" width="31.5546875" style="63" customWidth="1"/>
    <col min="30" max="30" width="31.44140625" style="70" customWidth="1"/>
    <col min="31" max="16384" width="8.88671875" style="1"/>
  </cols>
  <sheetData>
    <row r="1" spans="1:30" s="3" customFormat="1" ht="17.25" customHeight="1" x14ac:dyDescent="0.25">
      <c r="A1" s="124"/>
      <c r="B1" s="235" t="s">
        <v>0</v>
      </c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124"/>
      <c r="O1" s="124"/>
      <c r="P1" s="124"/>
      <c r="Q1" s="233" t="s">
        <v>1</v>
      </c>
      <c r="R1" s="234"/>
      <c r="S1" s="234"/>
      <c r="T1" s="234"/>
      <c r="U1" s="234"/>
      <c r="V1" s="234"/>
      <c r="W1" s="234"/>
      <c r="X1" s="234"/>
      <c r="Y1" s="234"/>
      <c r="Z1" s="234"/>
      <c r="AC1" s="63"/>
      <c r="AD1" s="117"/>
    </row>
    <row r="2" spans="1:30" s="3" customFormat="1" ht="17.25" customHeight="1" x14ac:dyDescent="0.25">
      <c r="A2" s="125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125"/>
      <c r="O2" s="125"/>
      <c r="P2" s="4"/>
      <c r="R2" s="147" t="s">
        <v>2</v>
      </c>
      <c r="S2" s="148"/>
      <c r="T2" s="148"/>
      <c r="U2" s="148"/>
      <c r="V2" s="148"/>
      <c r="W2" s="149"/>
      <c r="X2" s="150" t="s">
        <v>3</v>
      </c>
      <c r="Y2" s="149"/>
      <c r="Z2" s="149"/>
      <c r="AA2" s="2"/>
      <c r="AC2" s="63"/>
      <c r="AD2" s="117"/>
    </row>
    <row r="3" spans="1:30" s="3" customFormat="1" ht="17.25" customHeight="1" x14ac:dyDescent="0.25">
      <c r="A3" s="125"/>
      <c r="B3" s="93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4"/>
      <c r="Q3" s="125"/>
      <c r="R3" s="4"/>
      <c r="S3" s="4"/>
      <c r="T3" s="4"/>
      <c r="U3" s="4"/>
      <c r="V3" s="4"/>
      <c r="X3" s="5"/>
      <c r="Y3" s="107"/>
      <c r="Z3" s="2"/>
      <c r="AC3" s="63"/>
      <c r="AD3" s="117"/>
    </row>
    <row r="4" spans="1:30" ht="11.25" customHeight="1" x14ac:dyDescent="0.25">
      <c r="A4" s="6"/>
      <c r="B4" s="94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108"/>
      <c r="Z4" s="7"/>
      <c r="AA4" s="7"/>
      <c r="AB4" s="7"/>
    </row>
    <row r="5" spans="1:30" ht="14.25" customHeight="1" x14ac:dyDescent="0.25">
      <c r="A5" s="232"/>
      <c r="B5" s="219" t="s">
        <v>4</v>
      </c>
      <c r="C5" s="219"/>
      <c r="D5" s="219"/>
      <c r="E5" s="219"/>
      <c r="F5" s="219"/>
      <c r="G5" s="219"/>
      <c r="H5" s="219"/>
      <c r="I5" s="219"/>
      <c r="J5" s="219"/>
      <c r="K5" s="221" t="s">
        <v>5</v>
      </c>
      <c r="L5" s="221"/>
      <c r="M5" s="221"/>
      <c r="N5" s="221"/>
      <c r="O5" s="221"/>
      <c r="P5" s="221"/>
      <c r="Q5" s="213" t="s">
        <v>6</v>
      </c>
      <c r="R5" s="213"/>
      <c r="S5" s="213"/>
      <c r="T5" s="213"/>
      <c r="U5" s="213"/>
      <c r="V5" s="213"/>
      <c r="W5" s="200" t="s">
        <v>7</v>
      </c>
      <c r="X5" s="200"/>
      <c r="Y5" s="200"/>
      <c r="Z5" s="200"/>
      <c r="AA5" s="200"/>
      <c r="AB5" s="200"/>
      <c r="AC5" s="201" t="s">
        <v>8</v>
      </c>
    </row>
    <row r="6" spans="1:30" ht="11.25" customHeight="1" x14ac:dyDescent="0.25">
      <c r="A6" s="232"/>
      <c r="B6" s="219"/>
      <c r="C6" s="219"/>
      <c r="D6" s="219"/>
      <c r="E6" s="219"/>
      <c r="F6" s="219"/>
      <c r="G6" s="219"/>
      <c r="H6" s="219"/>
      <c r="I6" s="219"/>
      <c r="J6" s="219"/>
      <c r="K6" s="229" t="s">
        <v>9</v>
      </c>
      <c r="L6" s="229"/>
      <c r="M6" s="229"/>
      <c r="N6" s="230" t="s">
        <v>10</v>
      </c>
      <c r="O6" s="230"/>
      <c r="P6" s="230"/>
      <c r="Q6" s="209" t="s">
        <v>11</v>
      </c>
      <c r="R6" s="209"/>
      <c r="S6" s="209"/>
      <c r="T6" s="210" t="s">
        <v>12</v>
      </c>
      <c r="U6" s="210"/>
      <c r="V6" s="210"/>
      <c r="W6" s="209" t="s">
        <v>13</v>
      </c>
      <c r="X6" s="209"/>
      <c r="Y6" s="209"/>
      <c r="Z6" s="210" t="s">
        <v>14</v>
      </c>
      <c r="AA6" s="210"/>
      <c r="AB6" s="210"/>
      <c r="AC6" s="201"/>
    </row>
    <row r="7" spans="1:30" ht="11.25" customHeight="1" x14ac:dyDescent="0.25">
      <c r="A7" s="224" t="s">
        <v>15</v>
      </c>
      <c r="B7" s="225" t="s">
        <v>16</v>
      </c>
      <c r="C7" s="194" t="s">
        <v>17</v>
      </c>
      <c r="D7" s="226" t="s">
        <v>18</v>
      </c>
      <c r="E7" s="227" t="s">
        <v>19</v>
      </c>
      <c r="F7" s="227"/>
      <c r="G7" s="227"/>
      <c r="H7" s="227"/>
      <c r="I7" s="227"/>
      <c r="J7" s="228" t="s">
        <v>20</v>
      </c>
      <c r="K7" s="212" t="s">
        <v>21</v>
      </c>
      <c r="L7" s="212"/>
      <c r="M7" s="212"/>
      <c r="N7" s="198" t="s">
        <v>22</v>
      </c>
      <c r="O7" s="198"/>
      <c r="P7" s="198"/>
      <c r="Q7" s="211" t="s">
        <v>21</v>
      </c>
      <c r="R7" s="211"/>
      <c r="S7" s="211"/>
      <c r="T7" s="190" t="s">
        <v>23</v>
      </c>
      <c r="U7" s="190"/>
      <c r="V7" s="190"/>
      <c r="W7" s="211" t="s">
        <v>21</v>
      </c>
      <c r="X7" s="211"/>
      <c r="Y7" s="211"/>
      <c r="Z7" s="190" t="s">
        <v>23</v>
      </c>
      <c r="AA7" s="190"/>
      <c r="AB7" s="190"/>
      <c r="AC7" s="201"/>
    </row>
    <row r="8" spans="1:30" s="18" customFormat="1" ht="31.5" customHeight="1" x14ac:dyDescent="0.25">
      <c r="A8" s="224"/>
      <c r="B8" s="225"/>
      <c r="C8" s="194"/>
      <c r="D8" s="226"/>
      <c r="E8" s="8" t="s">
        <v>24</v>
      </c>
      <c r="F8" s="8" t="s">
        <v>25</v>
      </c>
      <c r="G8" s="8" t="s">
        <v>26</v>
      </c>
      <c r="H8" s="8" t="s">
        <v>27</v>
      </c>
      <c r="I8" s="9" t="s">
        <v>28</v>
      </c>
      <c r="J8" s="228"/>
      <c r="K8" s="10" t="s">
        <v>29</v>
      </c>
      <c r="L8" s="11" t="s">
        <v>25</v>
      </c>
      <c r="M8" s="12" t="s">
        <v>30</v>
      </c>
      <c r="N8" s="13" t="s">
        <v>29</v>
      </c>
      <c r="O8" s="14" t="s">
        <v>25</v>
      </c>
      <c r="P8" s="15" t="s">
        <v>30</v>
      </c>
      <c r="Q8" s="16" t="s">
        <v>29</v>
      </c>
      <c r="R8" s="11" t="s">
        <v>25</v>
      </c>
      <c r="S8" s="12" t="s">
        <v>30</v>
      </c>
      <c r="T8" s="13" t="s">
        <v>29</v>
      </c>
      <c r="U8" s="14" t="s">
        <v>25</v>
      </c>
      <c r="V8" s="15" t="s">
        <v>30</v>
      </c>
      <c r="W8" s="16" t="s">
        <v>29</v>
      </c>
      <c r="X8" s="11" t="s">
        <v>25</v>
      </c>
      <c r="Y8" s="109" t="s">
        <v>30</v>
      </c>
      <c r="Z8" s="13" t="s">
        <v>29</v>
      </c>
      <c r="AA8" s="14" t="s">
        <v>25</v>
      </c>
      <c r="AB8" s="17" t="s">
        <v>30</v>
      </c>
      <c r="AC8" s="201"/>
      <c r="AD8" s="118"/>
    </row>
    <row r="9" spans="1:30" s="18" customFormat="1" ht="18.75" customHeight="1" x14ac:dyDescent="0.25">
      <c r="A9" s="19"/>
      <c r="B9" s="95" t="s">
        <v>31</v>
      </c>
      <c r="C9" s="151"/>
      <c r="D9" s="165"/>
      <c r="E9" s="152"/>
      <c r="F9" s="152"/>
      <c r="G9" s="152"/>
      <c r="H9" s="152"/>
      <c r="I9" s="152"/>
      <c r="J9" s="153"/>
      <c r="K9" s="154"/>
      <c r="L9" s="154"/>
      <c r="M9" s="155"/>
      <c r="N9" s="156"/>
      <c r="O9" s="156"/>
      <c r="P9" s="155"/>
      <c r="Q9" s="154"/>
      <c r="R9" s="154"/>
      <c r="S9" s="155"/>
      <c r="T9" s="156"/>
      <c r="U9" s="156"/>
      <c r="V9" s="155"/>
      <c r="W9" s="154"/>
      <c r="X9" s="154"/>
      <c r="Y9" s="157"/>
      <c r="Z9" s="156"/>
      <c r="AA9" s="156"/>
      <c r="AB9" s="158"/>
      <c r="AC9" s="129"/>
      <c r="AD9" s="118"/>
    </row>
    <row r="10" spans="1:30" ht="20.25" customHeight="1" x14ac:dyDescent="0.25">
      <c r="A10" s="20">
        <v>1</v>
      </c>
      <c r="B10" s="88" t="s">
        <v>32</v>
      </c>
      <c r="C10" s="21" t="s">
        <v>33</v>
      </c>
      <c r="D10" s="166">
        <f>SUM(E10,F10)</f>
        <v>30</v>
      </c>
      <c r="E10" s="22">
        <f t="shared" ref="E10:F12" si="0">SUM(K10,N10,Q10,T10,W10,Z10)</f>
        <v>30</v>
      </c>
      <c r="F10" s="22">
        <f t="shared" si="0"/>
        <v>0</v>
      </c>
      <c r="G10" s="22"/>
      <c r="H10" s="22"/>
      <c r="I10" s="23"/>
      <c r="J10" s="24">
        <f>SUM(M10,P10,S10,V10,Y10,AB10,)</f>
        <v>3</v>
      </c>
      <c r="K10" s="25">
        <v>16</v>
      </c>
      <c r="L10" s="26"/>
      <c r="M10" s="24">
        <v>2</v>
      </c>
      <c r="N10" s="27">
        <v>14</v>
      </c>
      <c r="O10" s="28"/>
      <c r="P10" s="29">
        <v>1</v>
      </c>
      <c r="Q10" s="30"/>
      <c r="R10" s="26"/>
      <c r="S10" s="31"/>
      <c r="T10" s="27"/>
      <c r="U10" s="28"/>
      <c r="V10" s="32"/>
      <c r="W10" s="30"/>
      <c r="X10" s="26"/>
      <c r="Y10" s="90"/>
      <c r="Z10" s="27"/>
      <c r="AA10" s="28"/>
      <c r="AB10" s="32"/>
      <c r="AC10" s="128" t="s">
        <v>34</v>
      </c>
    </row>
    <row r="11" spans="1:30" ht="26.1" customHeight="1" x14ac:dyDescent="0.25">
      <c r="A11" s="86">
        <v>2</v>
      </c>
      <c r="B11" s="96" t="s">
        <v>35</v>
      </c>
      <c r="C11" s="21" t="s">
        <v>36</v>
      </c>
      <c r="D11" s="166">
        <f>SUM(E11,F11)</f>
        <v>28</v>
      </c>
      <c r="E11" s="22">
        <f t="shared" si="0"/>
        <v>28</v>
      </c>
      <c r="F11" s="22">
        <f t="shared" si="0"/>
        <v>0</v>
      </c>
      <c r="G11" s="22"/>
      <c r="H11" s="22"/>
      <c r="I11" s="23"/>
      <c r="J11" s="24">
        <f>SUM(M11,P11,S11,V11,Y11,AB11,)</f>
        <v>2</v>
      </c>
      <c r="K11" s="25"/>
      <c r="L11" s="26"/>
      <c r="M11" s="24"/>
      <c r="N11" s="27">
        <v>28</v>
      </c>
      <c r="O11" s="28"/>
      <c r="P11" s="34">
        <v>2</v>
      </c>
      <c r="Q11" s="30"/>
      <c r="R11" s="26"/>
      <c r="S11" s="31"/>
      <c r="T11" s="27"/>
      <c r="U11" s="28"/>
      <c r="V11" s="32"/>
      <c r="W11" s="30"/>
      <c r="X11" s="26"/>
      <c r="Y11" s="90"/>
      <c r="Z11" s="27"/>
      <c r="AA11" s="28"/>
      <c r="AB11" s="32"/>
      <c r="AC11" s="128" t="s">
        <v>37</v>
      </c>
    </row>
    <row r="12" spans="1:30" ht="24.9" customHeight="1" x14ac:dyDescent="0.25">
      <c r="A12" s="20">
        <v>3</v>
      </c>
      <c r="B12" s="89" t="s">
        <v>38</v>
      </c>
      <c r="C12" s="35" t="s">
        <v>39</v>
      </c>
      <c r="D12" s="166">
        <f>SUM(E12,F12)</f>
        <v>14</v>
      </c>
      <c r="E12" s="22">
        <f t="shared" si="0"/>
        <v>14</v>
      </c>
      <c r="F12" s="22">
        <f t="shared" si="0"/>
        <v>0</v>
      </c>
      <c r="G12" s="36"/>
      <c r="H12" s="36"/>
      <c r="I12" s="37"/>
      <c r="J12" s="24">
        <f>SUM(M12,P12,S12,V12,Y12,AB12,)</f>
        <v>1</v>
      </c>
      <c r="K12" s="39"/>
      <c r="L12" s="40"/>
      <c r="M12" s="38"/>
      <c r="N12" s="41"/>
      <c r="O12" s="42"/>
      <c r="P12" s="43"/>
      <c r="Q12" s="44"/>
      <c r="R12" s="40"/>
      <c r="S12" s="38"/>
      <c r="T12" s="41"/>
      <c r="U12" s="42"/>
      <c r="V12" s="45"/>
      <c r="W12" s="44">
        <v>14</v>
      </c>
      <c r="X12" s="40"/>
      <c r="Y12" s="104">
        <v>1</v>
      </c>
      <c r="Z12" s="41"/>
      <c r="AA12" s="42"/>
      <c r="AB12" s="45"/>
      <c r="AC12" s="127" t="s">
        <v>40</v>
      </c>
    </row>
    <row r="13" spans="1:30" ht="20.25" customHeight="1" x14ac:dyDescent="0.25">
      <c r="A13" s="159"/>
      <c r="B13" s="160" t="s">
        <v>41</v>
      </c>
      <c r="C13" s="161"/>
      <c r="D13" s="167"/>
      <c r="E13" s="161"/>
      <c r="F13" s="161"/>
      <c r="G13" s="161"/>
      <c r="H13" s="161"/>
      <c r="I13" s="161"/>
      <c r="J13" s="146"/>
      <c r="K13" s="162"/>
      <c r="L13" s="162"/>
      <c r="M13" s="145"/>
      <c r="N13" s="163"/>
      <c r="O13" s="163"/>
      <c r="P13" s="145"/>
      <c r="Q13" s="162"/>
      <c r="R13" s="162"/>
      <c r="S13" s="145"/>
      <c r="T13" s="163"/>
      <c r="U13" s="163"/>
      <c r="V13" s="145"/>
      <c r="W13" s="162"/>
      <c r="X13" s="162"/>
      <c r="Y13" s="144"/>
      <c r="Z13" s="163"/>
      <c r="AA13" s="163"/>
      <c r="AB13" s="145"/>
      <c r="AC13" s="164"/>
    </row>
    <row r="14" spans="1:30" ht="28.5" customHeight="1" x14ac:dyDescent="0.25">
      <c r="A14" s="46">
        <v>4</v>
      </c>
      <c r="B14" s="132" t="s">
        <v>42</v>
      </c>
      <c r="C14" s="91" t="s">
        <v>36</v>
      </c>
      <c r="D14" s="166">
        <f>SUM(E14:F14)</f>
        <v>32</v>
      </c>
      <c r="E14" s="22">
        <f t="shared" ref="E14:F16" si="1">SUM(K14,N14,Q14,T14,W14,Z14)</f>
        <v>32</v>
      </c>
      <c r="F14" s="22">
        <f t="shared" si="1"/>
        <v>0</v>
      </c>
      <c r="G14" s="36"/>
      <c r="H14" s="36"/>
      <c r="I14" s="37"/>
      <c r="J14" s="24">
        <f>SUM(M14,P14,S14,V14,Y14,AB14,)</f>
        <v>3</v>
      </c>
      <c r="K14" s="25">
        <v>32</v>
      </c>
      <c r="L14" s="26"/>
      <c r="M14" s="92">
        <v>3</v>
      </c>
      <c r="N14" s="41"/>
      <c r="O14" s="28"/>
      <c r="P14" s="45"/>
      <c r="Q14" s="44"/>
      <c r="R14" s="26"/>
      <c r="S14" s="92"/>
      <c r="T14" s="41"/>
      <c r="U14" s="28"/>
      <c r="V14" s="45"/>
      <c r="W14" s="44"/>
      <c r="X14" s="40"/>
      <c r="Y14" s="104"/>
      <c r="Z14" s="41"/>
      <c r="AA14" s="42"/>
      <c r="AB14" s="45"/>
      <c r="AC14" s="128" t="s">
        <v>43</v>
      </c>
    </row>
    <row r="15" spans="1:30" ht="28.5" customHeight="1" x14ac:dyDescent="0.25">
      <c r="A15" s="46">
        <v>5</v>
      </c>
      <c r="B15" s="132" t="s">
        <v>44</v>
      </c>
      <c r="C15" s="91" t="s">
        <v>45</v>
      </c>
      <c r="D15" s="166">
        <f>SUM(E15:F15)</f>
        <v>14</v>
      </c>
      <c r="E15" s="22">
        <f t="shared" si="1"/>
        <v>0</v>
      </c>
      <c r="F15" s="22">
        <f t="shared" si="1"/>
        <v>14</v>
      </c>
      <c r="G15" s="36"/>
      <c r="H15" s="36"/>
      <c r="I15" s="37"/>
      <c r="J15" s="24">
        <f>SUM(M15,P15,S15,V15,Y15,AB15,)</f>
        <v>2</v>
      </c>
      <c r="K15" s="39"/>
      <c r="L15" s="40"/>
      <c r="M15" s="92"/>
      <c r="N15" s="41"/>
      <c r="O15" s="42">
        <v>14</v>
      </c>
      <c r="P15" s="45">
        <v>2</v>
      </c>
      <c r="Q15" s="44"/>
      <c r="R15" s="40"/>
      <c r="S15" s="92"/>
      <c r="T15" s="41"/>
      <c r="U15" s="42"/>
      <c r="V15" s="45"/>
      <c r="W15" s="44"/>
      <c r="X15" s="40"/>
      <c r="Y15" s="104"/>
      <c r="Z15" s="41"/>
      <c r="AA15" s="42"/>
      <c r="AB15" s="45"/>
      <c r="AC15" s="128" t="s">
        <v>46</v>
      </c>
    </row>
    <row r="16" spans="1:30" ht="26.25" customHeight="1" x14ac:dyDescent="0.25">
      <c r="A16" s="46">
        <v>6</v>
      </c>
      <c r="B16" s="132" t="s">
        <v>47</v>
      </c>
      <c r="C16" s="21" t="s">
        <v>48</v>
      </c>
      <c r="D16" s="166">
        <f t="shared" ref="D16:D20" si="2">SUM(E16,F16)</f>
        <v>32</v>
      </c>
      <c r="E16" s="22">
        <f t="shared" si="1"/>
        <v>16</v>
      </c>
      <c r="F16" s="22">
        <f t="shared" si="1"/>
        <v>16</v>
      </c>
      <c r="G16" s="36"/>
      <c r="H16" s="36"/>
      <c r="I16" s="37"/>
      <c r="J16" s="24">
        <f>SUM(M16,P16,S16,V16,Y16,AB16,)</f>
        <v>3</v>
      </c>
      <c r="K16" s="39"/>
      <c r="L16" s="40"/>
      <c r="M16" s="38"/>
      <c r="N16" s="41"/>
      <c r="O16" s="42"/>
      <c r="P16" s="43"/>
      <c r="Q16" s="44">
        <v>16</v>
      </c>
      <c r="R16" s="40">
        <v>16</v>
      </c>
      <c r="S16" s="38">
        <v>3</v>
      </c>
      <c r="T16" s="41"/>
      <c r="U16" s="42"/>
      <c r="V16" s="45"/>
      <c r="W16" s="44"/>
      <c r="X16" s="40"/>
      <c r="Y16" s="92"/>
      <c r="Z16" s="41"/>
      <c r="AA16" s="42"/>
      <c r="AB16" s="45"/>
      <c r="AC16" s="128" t="s">
        <v>43</v>
      </c>
    </row>
    <row r="17" spans="1:30" ht="20.25" customHeight="1" x14ac:dyDescent="0.25">
      <c r="A17" s="159"/>
      <c r="B17" s="160" t="s">
        <v>49</v>
      </c>
      <c r="C17" s="161"/>
      <c r="D17" s="167"/>
      <c r="E17" s="161"/>
      <c r="F17" s="161">
        <f>SUM(L17,O17,R17,U17,X17,AA17)</f>
        <v>0</v>
      </c>
      <c r="G17" s="161"/>
      <c r="H17" s="161"/>
      <c r="I17" s="161"/>
      <c r="J17" s="146"/>
      <c r="K17" s="162"/>
      <c r="L17" s="162"/>
      <c r="M17" s="145"/>
      <c r="N17" s="163"/>
      <c r="O17" s="163"/>
      <c r="P17" s="145"/>
      <c r="Q17" s="162"/>
      <c r="R17" s="162"/>
      <c r="S17" s="145"/>
      <c r="T17" s="163"/>
      <c r="U17" s="163"/>
      <c r="V17" s="145"/>
      <c r="W17" s="162"/>
      <c r="X17" s="162"/>
      <c r="Y17" s="144"/>
      <c r="Z17" s="163"/>
      <c r="AA17" s="163"/>
      <c r="AB17" s="145"/>
      <c r="AC17" s="164"/>
    </row>
    <row r="18" spans="1:30" ht="20.25" customHeight="1" x14ac:dyDescent="0.25">
      <c r="A18" s="46">
        <v>7</v>
      </c>
      <c r="B18" s="97" t="s">
        <v>50</v>
      </c>
      <c r="C18" s="21" t="s">
        <v>33</v>
      </c>
      <c r="D18" s="166">
        <f t="shared" si="2"/>
        <v>30</v>
      </c>
      <c r="E18" s="22">
        <f>SUM(K18,N18,Q18,T18,W18,Z18)</f>
        <v>30</v>
      </c>
      <c r="F18" s="22">
        <f>SUM(L18,O18,R18,U18,X18,AA18)</f>
        <v>0</v>
      </c>
      <c r="G18" s="36"/>
      <c r="H18" s="36"/>
      <c r="I18" s="37"/>
      <c r="J18" s="24">
        <f>SUM(M18,P18,S18,V18,Y18,AB18,)</f>
        <v>4</v>
      </c>
      <c r="K18" s="39">
        <v>16</v>
      </c>
      <c r="L18" s="40"/>
      <c r="M18" s="47">
        <v>2</v>
      </c>
      <c r="N18" s="41">
        <v>14</v>
      </c>
      <c r="O18" s="42"/>
      <c r="P18" s="48">
        <v>2</v>
      </c>
      <c r="Q18" s="44"/>
      <c r="R18" s="40"/>
      <c r="S18" s="38"/>
      <c r="T18" s="41"/>
      <c r="U18" s="42"/>
      <c r="V18" s="45"/>
      <c r="W18" s="44"/>
      <c r="X18" s="40"/>
      <c r="Y18" s="104"/>
      <c r="Z18" s="41"/>
      <c r="AA18" s="42"/>
      <c r="AB18" s="45"/>
      <c r="AC18" s="127" t="s">
        <v>51</v>
      </c>
    </row>
    <row r="19" spans="1:30" ht="20.25" customHeight="1" x14ac:dyDescent="0.25">
      <c r="A19" s="20">
        <v>8</v>
      </c>
      <c r="B19" s="97" t="s">
        <v>52</v>
      </c>
      <c r="C19" s="140" t="s">
        <v>53</v>
      </c>
      <c r="D19" s="168">
        <f>SUM(E19,F19)</f>
        <v>30</v>
      </c>
      <c r="E19" s="22">
        <f>SUM(K19,N19,Q19,T19,W19,Z19)</f>
        <v>15</v>
      </c>
      <c r="F19" s="22">
        <f>SUM(L19,O19,R19,U19,X19,AA19)</f>
        <v>15</v>
      </c>
      <c r="G19" s="22"/>
      <c r="H19" s="22"/>
      <c r="I19" s="23"/>
      <c r="J19" s="31">
        <f>SUM(M19,P19,S19,V19,Y19,AB19,)</f>
        <v>4</v>
      </c>
      <c r="K19" s="39">
        <v>8</v>
      </c>
      <c r="L19" s="40">
        <v>8</v>
      </c>
      <c r="M19" s="47">
        <v>2</v>
      </c>
      <c r="N19" s="41">
        <v>7</v>
      </c>
      <c r="O19" s="42">
        <v>7</v>
      </c>
      <c r="P19" s="48">
        <v>2</v>
      </c>
      <c r="Q19" s="44"/>
      <c r="R19" s="40"/>
      <c r="S19" s="38"/>
      <c r="T19" s="41"/>
      <c r="U19" s="42"/>
      <c r="V19" s="43"/>
      <c r="W19" s="44"/>
      <c r="X19" s="40"/>
      <c r="Y19" s="104"/>
      <c r="Z19" s="41"/>
      <c r="AA19" s="42"/>
      <c r="AB19" s="45"/>
      <c r="AC19" s="127" t="s">
        <v>54</v>
      </c>
    </row>
    <row r="20" spans="1:30" ht="20.25" customHeight="1" x14ac:dyDescent="0.25">
      <c r="A20" s="116">
        <v>9</v>
      </c>
      <c r="B20" s="97" t="s">
        <v>55</v>
      </c>
      <c r="C20" s="21" t="s">
        <v>33</v>
      </c>
      <c r="D20" s="166">
        <f t="shared" si="2"/>
        <v>45</v>
      </c>
      <c r="E20" s="22">
        <f>SUM(K20,N20,Q20,T20,W20,Z20)</f>
        <v>45</v>
      </c>
      <c r="F20" s="22">
        <f>SUM(L20,O20,R20,U20,X20,AA20)</f>
        <v>0</v>
      </c>
      <c r="G20" s="36"/>
      <c r="H20" s="36"/>
      <c r="I20" s="37"/>
      <c r="J20" s="24">
        <f>SUM(M20,P20,S20,V20,Y20,AB20,)</f>
        <v>3</v>
      </c>
      <c r="K20" s="39"/>
      <c r="L20" s="40"/>
      <c r="M20" s="38"/>
      <c r="N20" s="41"/>
      <c r="O20" s="42"/>
      <c r="P20" s="43"/>
      <c r="Q20" s="44">
        <v>24</v>
      </c>
      <c r="R20" s="40"/>
      <c r="S20" s="38">
        <v>1</v>
      </c>
      <c r="T20" s="41">
        <v>21</v>
      </c>
      <c r="U20" s="42"/>
      <c r="V20" s="49">
        <v>2</v>
      </c>
      <c r="W20" s="44"/>
      <c r="X20" s="40"/>
      <c r="Y20" s="104"/>
      <c r="Z20" s="41"/>
      <c r="AA20" s="42"/>
      <c r="AB20" s="45"/>
      <c r="AC20" s="128" t="s">
        <v>56</v>
      </c>
    </row>
    <row r="21" spans="1:30" ht="21" customHeight="1" x14ac:dyDescent="0.25">
      <c r="A21" s="46"/>
      <c r="B21" s="98" t="s">
        <v>57</v>
      </c>
      <c r="C21" s="50"/>
      <c r="D21" s="166"/>
      <c r="E21" s="22"/>
      <c r="F21" s="22"/>
      <c r="G21" s="36"/>
      <c r="H21" s="36"/>
      <c r="I21" s="37"/>
      <c r="J21" s="24"/>
      <c r="K21" s="39"/>
      <c r="L21" s="40"/>
      <c r="M21" s="38"/>
      <c r="N21" s="41"/>
      <c r="O21" s="42"/>
      <c r="P21" s="43"/>
      <c r="Q21" s="44"/>
      <c r="R21" s="40"/>
      <c r="S21" s="38"/>
      <c r="T21" s="41"/>
      <c r="U21" s="42"/>
      <c r="V21" s="45"/>
      <c r="W21" s="44"/>
      <c r="X21" s="40"/>
      <c r="Y21" s="104"/>
      <c r="Z21" s="41"/>
      <c r="AA21" s="42"/>
      <c r="AB21" s="45"/>
      <c r="AC21" s="127"/>
    </row>
    <row r="22" spans="1:30" ht="24.75" customHeight="1" x14ac:dyDescent="0.25">
      <c r="A22" s="46">
        <v>10</v>
      </c>
      <c r="B22" s="97" t="s">
        <v>58</v>
      </c>
      <c r="C22" s="21" t="s">
        <v>36</v>
      </c>
      <c r="D22" s="166">
        <f t="shared" ref="D22:D25" si="3">SUM(E22,F22)</f>
        <v>32</v>
      </c>
      <c r="E22" s="22">
        <f t="shared" ref="E22:F25" si="4">SUM(K22,N22,Q22,T22,W22,Z22)</f>
        <v>32</v>
      </c>
      <c r="F22" s="22">
        <f t="shared" si="4"/>
        <v>0</v>
      </c>
      <c r="G22" s="36"/>
      <c r="H22" s="36"/>
      <c r="I22" s="37"/>
      <c r="J22" s="24">
        <f>SUM(M22,P22,S22,V22,Y22,AB22,)</f>
        <v>2</v>
      </c>
      <c r="K22" s="39">
        <v>32</v>
      </c>
      <c r="L22" s="40"/>
      <c r="M22" s="47">
        <v>2</v>
      </c>
      <c r="N22" s="41"/>
      <c r="O22" s="42"/>
      <c r="P22" s="43"/>
      <c r="Q22" s="44"/>
      <c r="R22" s="40"/>
      <c r="S22" s="38"/>
      <c r="T22" s="41"/>
      <c r="U22" s="42"/>
      <c r="V22" s="45"/>
      <c r="W22" s="44"/>
      <c r="X22" s="40"/>
      <c r="Y22" s="104"/>
      <c r="Z22" s="41"/>
      <c r="AA22" s="42"/>
      <c r="AB22" s="45"/>
      <c r="AC22" s="128" t="s">
        <v>59</v>
      </c>
    </row>
    <row r="23" spans="1:30" ht="27" customHeight="1" x14ac:dyDescent="0.25">
      <c r="A23" s="46">
        <v>11</v>
      </c>
      <c r="B23" s="89" t="s">
        <v>60</v>
      </c>
      <c r="C23" s="21" t="s">
        <v>45</v>
      </c>
      <c r="D23" s="166">
        <f t="shared" si="3"/>
        <v>16</v>
      </c>
      <c r="E23" s="22">
        <f t="shared" si="4"/>
        <v>16</v>
      </c>
      <c r="F23" s="22">
        <f t="shared" si="4"/>
        <v>0</v>
      </c>
      <c r="G23" s="36"/>
      <c r="H23" s="36"/>
      <c r="I23" s="37"/>
      <c r="J23" s="24">
        <f>SUM(M23,P23,S23,V23,Y23,AB23,)</f>
        <v>2</v>
      </c>
      <c r="K23" s="39"/>
      <c r="L23" s="40"/>
      <c r="M23" s="38"/>
      <c r="N23" s="41"/>
      <c r="O23" s="42"/>
      <c r="P23" s="43"/>
      <c r="Q23" s="44">
        <v>16</v>
      </c>
      <c r="R23" s="40"/>
      <c r="S23" s="38">
        <v>2</v>
      </c>
      <c r="T23" s="41"/>
      <c r="U23" s="42"/>
      <c r="V23" s="45"/>
      <c r="W23" s="44"/>
      <c r="X23" s="40"/>
      <c r="Y23" s="104"/>
      <c r="Z23" s="41"/>
      <c r="AA23" s="42"/>
      <c r="AB23" s="45"/>
      <c r="AC23" s="236" t="s">
        <v>61</v>
      </c>
    </row>
    <row r="24" spans="1:30" ht="22.5" customHeight="1" x14ac:dyDescent="0.25">
      <c r="A24" s="116">
        <v>12</v>
      </c>
      <c r="B24" s="97" t="s">
        <v>62</v>
      </c>
      <c r="C24" s="50" t="s">
        <v>45</v>
      </c>
      <c r="D24" s="166">
        <f t="shared" si="3"/>
        <v>16</v>
      </c>
      <c r="E24" s="22">
        <f t="shared" si="4"/>
        <v>16</v>
      </c>
      <c r="F24" s="22">
        <f t="shared" si="4"/>
        <v>0</v>
      </c>
      <c r="G24" s="36"/>
      <c r="H24" s="36"/>
      <c r="I24" s="37"/>
      <c r="J24" s="24">
        <f>SUM(M24,P24,S24,V24,Y24,AB24,)</f>
        <v>1</v>
      </c>
      <c r="K24" s="39"/>
      <c r="L24" s="40"/>
      <c r="M24" s="38"/>
      <c r="N24" s="41"/>
      <c r="O24" s="42"/>
      <c r="P24" s="43"/>
      <c r="Q24" s="44"/>
      <c r="R24" s="40"/>
      <c r="S24" s="38"/>
      <c r="T24" s="41"/>
      <c r="U24" s="42"/>
      <c r="V24" s="45"/>
      <c r="W24" s="44">
        <v>16</v>
      </c>
      <c r="X24" s="40"/>
      <c r="Y24" s="104">
        <v>1</v>
      </c>
      <c r="Z24" s="41"/>
      <c r="AA24" s="42"/>
      <c r="AB24" s="49"/>
      <c r="AC24" s="128" t="s">
        <v>63</v>
      </c>
    </row>
    <row r="25" spans="1:30" ht="20.25" customHeight="1" x14ac:dyDescent="0.25">
      <c r="A25" s="46">
        <v>13</v>
      </c>
      <c r="B25" s="97" t="s">
        <v>64</v>
      </c>
      <c r="C25" s="21" t="s">
        <v>36</v>
      </c>
      <c r="D25" s="168">
        <f t="shared" si="3"/>
        <v>16</v>
      </c>
      <c r="E25" s="22">
        <f t="shared" si="4"/>
        <v>16</v>
      </c>
      <c r="F25" s="22">
        <f t="shared" si="4"/>
        <v>0</v>
      </c>
      <c r="G25" s="22"/>
      <c r="H25" s="22"/>
      <c r="I25" s="23"/>
      <c r="J25" s="31">
        <f>SUM(M25,P25,S25,V25,Y25,AB25,)</f>
        <v>1</v>
      </c>
      <c r="K25" s="39"/>
      <c r="L25" s="40"/>
      <c r="M25" s="38"/>
      <c r="N25" s="41"/>
      <c r="O25" s="42"/>
      <c r="P25" s="43"/>
      <c r="Q25" s="44"/>
      <c r="R25" s="40"/>
      <c r="S25" s="38"/>
      <c r="T25" s="41"/>
      <c r="U25" s="42"/>
      <c r="V25" s="43"/>
      <c r="W25" s="44">
        <v>16</v>
      </c>
      <c r="X25" s="40"/>
      <c r="Y25" s="92">
        <v>1</v>
      </c>
      <c r="Z25" s="41"/>
      <c r="AA25" s="42"/>
      <c r="AB25" s="45"/>
      <c r="AC25" s="128" t="s">
        <v>65</v>
      </c>
    </row>
    <row r="26" spans="1:30" s="63" customFormat="1" ht="20.25" customHeight="1" x14ac:dyDescent="0.25">
      <c r="A26" s="189" t="s">
        <v>66</v>
      </c>
      <c r="B26" s="189"/>
      <c r="C26" s="76"/>
      <c r="D26" s="72">
        <f>SUM(D10:D25)</f>
        <v>335</v>
      </c>
      <c r="E26" s="51">
        <f>SUM(E10:E25)</f>
        <v>290</v>
      </c>
      <c r="F26" s="52">
        <f>SUM(F10:F25)</f>
        <v>45</v>
      </c>
      <c r="G26" s="52">
        <f t="shared" ref="G26:I26" si="5">SUM(G10:G25)</f>
        <v>0</v>
      </c>
      <c r="H26" s="52">
        <f t="shared" si="5"/>
        <v>0</v>
      </c>
      <c r="I26" s="53">
        <f t="shared" si="5"/>
        <v>0</v>
      </c>
      <c r="J26" s="54">
        <f t="shared" ref="J26:Y26" si="6">SUM(J10:J25)</f>
        <v>31</v>
      </c>
      <c r="K26" s="55">
        <f t="shared" si="6"/>
        <v>104</v>
      </c>
      <c r="L26" s="56">
        <f t="shared" si="6"/>
        <v>8</v>
      </c>
      <c r="M26" s="57">
        <f t="shared" si="6"/>
        <v>11</v>
      </c>
      <c r="N26" s="58">
        <f t="shared" si="6"/>
        <v>63</v>
      </c>
      <c r="O26" s="59">
        <f t="shared" si="6"/>
        <v>21</v>
      </c>
      <c r="P26" s="60">
        <f t="shared" si="6"/>
        <v>9</v>
      </c>
      <c r="Q26" s="61">
        <f t="shared" si="6"/>
        <v>56</v>
      </c>
      <c r="R26" s="56">
        <f t="shared" si="6"/>
        <v>16</v>
      </c>
      <c r="S26" s="57">
        <f t="shared" si="6"/>
        <v>6</v>
      </c>
      <c r="T26" s="58">
        <f t="shared" si="6"/>
        <v>21</v>
      </c>
      <c r="U26" s="59">
        <f t="shared" si="6"/>
        <v>0</v>
      </c>
      <c r="V26" s="62">
        <f t="shared" si="6"/>
        <v>2</v>
      </c>
      <c r="W26" s="61">
        <f t="shared" si="6"/>
        <v>46</v>
      </c>
      <c r="X26" s="56">
        <f t="shared" si="6"/>
        <v>0</v>
      </c>
      <c r="Y26" s="111">
        <f t="shared" si="6"/>
        <v>3</v>
      </c>
      <c r="Z26" s="58">
        <f>SUM(Z10:Z25)</f>
        <v>0</v>
      </c>
      <c r="AA26" s="59">
        <f>SUM(AA10:AA25)</f>
        <v>0</v>
      </c>
      <c r="AB26" s="62">
        <f>SUM(AB9:AB25)</f>
        <v>0</v>
      </c>
      <c r="AC26" s="130"/>
      <c r="AD26" s="119"/>
    </row>
    <row r="27" spans="1:30" s="63" customFormat="1" ht="11.25" customHeight="1" x14ac:dyDescent="0.25">
      <c r="A27" s="64"/>
      <c r="B27" s="100"/>
      <c r="C27" s="65"/>
      <c r="D27" s="65"/>
      <c r="E27" s="65"/>
      <c r="F27" s="65"/>
      <c r="G27" s="65"/>
      <c r="H27" s="65"/>
      <c r="I27" s="65"/>
      <c r="J27" s="66"/>
      <c r="K27" s="67"/>
      <c r="L27" s="67"/>
      <c r="M27" s="68"/>
      <c r="N27" s="67"/>
      <c r="O27" s="67"/>
      <c r="P27" s="68"/>
      <c r="Q27" s="67"/>
      <c r="R27" s="67"/>
      <c r="S27" s="68"/>
      <c r="T27" s="67"/>
      <c r="U27" s="67"/>
      <c r="V27" s="68"/>
      <c r="W27" s="67"/>
      <c r="X27" s="67"/>
      <c r="Y27" s="112"/>
      <c r="Z27" s="67"/>
      <c r="AA27" s="67"/>
      <c r="AB27" s="68"/>
      <c r="AD27" s="119"/>
    </row>
    <row r="28" spans="1:30" ht="14.25" customHeight="1" x14ac:dyDescent="0.25">
      <c r="A28" s="215" t="s">
        <v>67</v>
      </c>
      <c r="B28" s="218" t="s">
        <v>68</v>
      </c>
      <c r="C28" s="218"/>
      <c r="D28" s="218"/>
      <c r="E28" s="218"/>
      <c r="F28" s="218"/>
      <c r="G28" s="218"/>
      <c r="H28" s="218"/>
      <c r="I28" s="218"/>
      <c r="J28" s="218"/>
      <c r="K28" s="221" t="s">
        <v>5</v>
      </c>
      <c r="L28" s="221"/>
      <c r="M28" s="221"/>
      <c r="N28" s="221"/>
      <c r="O28" s="221"/>
      <c r="P28" s="221"/>
      <c r="Q28" s="213" t="s">
        <v>6</v>
      </c>
      <c r="R28" s="213"/>
      <c r="S28" s="213"/>
      <c r="T28" s="213"/>
      <c r="U28" s="213"/>
      <c r="V28" s="213"/>
      <c r="W28" s="200" t="s">
        <v>7</v>
      </c>
      <c r="X28" s="200"/>
      <c r="Y28" s="200"/>
      <c r="Z28" s="200"/>
      <c r="AA28" s="200"/>
      <c r="AB28" s="200"/>
      <c r="AC28" s="201" t="s">
        <v>8</v>
      </c>
    </row>
    <row r="29" spans="1:30" ht="11.25" customHeight="1" x14ac:dyDescent="0.25">
      <c r="A29" s="215"/>
      <c r="B29" s="218"/>
      <c r="C29" s="218"/>
      <c r="D29" s="218"/>
      <c r="E29" s="218"/>
      <c r="F29" s="218"/>
      <c r="G29" s="218"/>
      <c r="H29" s="218"/>
      <c r="I29" s="218"/>
      <c r="J29" s="218"/>
      <c r="K29" s="202" t="s">
        <v>9</v>
      </c>
      <c r="L29" s="202"/>
      <c r="M29" s="202"/>
      <c r="N29" s="203" t="s">
        <v>10</v>
      </c>
      <c r="O29" s="203"/>
      <c r="P29" s="203"/>
      <c r="Q29" s="223" t="s">
        <v>11</v>
      </c>
      <c r="R29" s="223"/>
      <c r="S29" s="223"/>
      <c r="T29" s="210" t="s">
        <v>12</v>
      </c>
      <c r="U29" s="210"/>
      <c r="V29" s="210"/>
      <c r="W29" s="209" t="s">
        <v>13</v>
      </c>
      <c r="X29" s="209"/>
      <c r="Y29" s="209"/>
      <c r="Z29" s="210" t="s">
        <v>14</v>
      </c>
      <c r="AA29" s="210"/>
      <c r="AB29" s="210"/>
      <c r="AC29" s="201"/>
    </row>
    <row r="30" spans="1:30" ht="11.25" customHeight="1" x14ac:dyDescent="0.25">
      <c r="A30" s="191" t="s">
        <v>15</v>
      </c>
      <c r="B30" s="192" t="s">
        <v>69</v>
      </c>
      <c r="C30" s="193" t="s">
        <v>17</v>
      </c>
      <c r="D30" s="222" t="s">
        <v>18</v>
      </c>
      <c r="E30" s="196" t="s">
        <v>19</v>
      </c>
      <c r="F30" s="196"/>
      <c r="G30" s="196"/>
      <c r="H30" s="196"/>
      <c r="I30" s="196"/>
      <c r="J30" s="197" t="s">
        <v>20</v>
      </c>
      <c r="K30" s="212" t="s">
        <v>21</v>
      </c>
      <c r="L30" s="212"/>
      <c r="M30" s="212"/>
      <c r="N30" s="198" t="s">
        <v>23</v>
      </c>
      <c r="O30" s="198"/>
      <c r="P30" s="198"/>
      <c r="Q30" s="199" t="s">
        <v>21</v>
      </c>
      <c r="R30" s="199"/>
      <c r="S30" s="199"/>
      <c r="T30" s="190" t="s">
        <v>23</v>
      </c>
      <c r="U30" s="190"/>
      <c r="V30" s="190"/>
      <c r="W30" s="211" t="s">
        <v>21</v>
      </c>
      <c r="X30" s="211"/>
      <c r="Y30" s="211"/>
      <c r="Z30" s="190" t="s">
        <v>23</v>
      </c>
      <c r="AA30" s="190"/>
      <c r="AB30" s="190"/>
      <c r="AC30" s="201"/>
    </row>
    <row r="31" spans="1:30" s="18" customFormat="1" ht="29.25" customHeight="1" x14ac:dyDescent="0.25">
      <c r="A31" s="191"/>
      <c r="B31" s="192"/>
      <c r="C31" s="194"/>
      <c r="D31" s="222"/>
      <c r="E31" s="8" t="s">
        <v>24</v>
      </c>
      <c r="F31" s="8" t="s">
        <v>25</v>
      </c>
      <c r="G31" s="8" t="s">
        <v>26</v>
      </c>
      <c r="H31" s="8" t="s">
        <v>27</v>
      </c>
      <c r="I31" s="9" t="s">
        <v>28</v>
      </c>
      <c r="J31" s="197"/>
      <c r="K31" s="10" t="s">
        <v>29</v>
      </c>
      <c r="L31" s="11" t="s">
        <v>25</v>
      </c>
      <c r="M31" s="12" t="s">
        <v>30</v>
      </c>
      <c r="N31" s="13" t="s">
        <v>29</v>
      </c>
      <c r="O31" s="14" t="s">
        <v>25</v>
      </c>
      <c r="P31" s="15" t="s">
        <v>30</v>
      </c>
      <c r="Q31" s="10" t="s">
        <v>29</v>
      </c>
      <c r="R31" s="11" t="s">
        <v>25</v>
      </c>
      <c r="S31" s="12" t="s">
        <v>30</v>
      </c>
      <c r="T31" s="13" t="s">
        <v>29</v>
      </c>
      <c r="U31" s="14" t="s">
        <v>25</v>
      </c>
      <c r="V31" s="15" t="s">
        <v>30</v>
      </c>
      <c r="W31" s="16" t="s">
        <v>29</v>
      </c>
      <c r="X31" s="11" t="s">
        <v>25</v>
      </c>
      <c r="Y31" s="109" t="s">
        <v>30</v>
      </c>
      <c r="Z31" s="13" t="s">
        <v>29</v>
      </c>
      <c r="AA31" s="14" t="s">
        <v>25</v>
      </c>
      <c r="AB31" s="17" t="s">
        <v>30</v>
      </c>
      <c r="AC31" s="201"/>
      <c r="AD31" s="118"/>
    </row>
    <row r="32" spans="1:30" s="18" customFormat="1" ht="20.100000000000001" customHeight="1" x14ac:dyDescent="0.25">
      <c r="A32" s="169"/>
      <c r="B32" s="170" t="s">
        <v>70</v>
      </c>
      <c r="C32" s="152"/>
      <c r="D32" s="165"/>
      <c r="E32" s="152"/>
      <c r="F32" s="152"/>
      <c r="G32" s="152"/>
      <c r="H32" s="152"/>
      <c r="I32" s="152"/>
      <c r="J32" s="153"/>
      <c r="K32" s="154"/>
      <c r="L32" s="154"/>
      <c r="M32" s="155"/>
      <c r="N32" s="156"/>
      <c r="O32" s="156"/>
      <c r="P32" s="155"/>
      <c r="Q32" s="154"/>
      <c r="R32" s="154"/>
      <c r="S32" s="155"/>
      <c r="T32" s="156"/>
      <c r="U32" s="156"/>
      <c r="V32" s="155"/>
      <c r="W32" s="154"/>
      <c r="X32" s="154"/>
      <c r="Y32" s="157"/>
      <c r="Z32" s="156"/>
      <c r="AA32" s="156"/>
      <c r="AB32" s="155"/>
      <c r="AC32" s="171"/>
      <c r="AD32" s="118"/>
    </row>
    <row r="33" spans="1:30" ht="24.75" customHeight="1" x14ac:dyDescent="0.25">
      <c r="A33" s="20">
        <v>14</v>
      </c>
      <c r="B33" s="88" t="s">
        <v>71</v>
      </c>
      <c r="C33" s="21" t="s">
        <v>33</v>
      </c>
      <c r="D33" s="168">
        <f>SUM(E33,F33)</f>
        <v>30</v>
      </c>
      <c r="E33" s="22">
        <f t="shared" ref="E33:E57" si="7">SUM(K33,N33,Q33,T33,W33,Z33)</f>
        <v>30</v>
      </c>
      <c r="F33" s="22">
        <f t="shared" ref="F33:F57" si="8">SUM(L33,O33,R33,U33,X33,AA33)</f>
        <v>0</v>
      </c>
      <c r="G33" s="22"/>
      <c r="H33" s="22"/>
      <c r="I33" s="23"/>
      <c r="J33" s="31">
        <f t="shared" ref="J33:J57" si="9">SUM(M33,P33,S33,V33,Y33,AB33,)</f>
        <v>4</v>
      </c>
      <c r="K33" s="25">
        <v>16</v>
      </c>
      <c r="L33" s="26"/>
      <c r="M33" s="24">
        <v>2</v>
      </c>
      <c r="N33" s="27">
        <v>14</v>
      </c>
      <c r="O33" s="28"/>
      <c r="P33" s="34">
        <v>2</v>
      </c>
      <c r="Q33" s="26"/>
      <c r="R33" s="26"/>
      <c r="S33" s="24"/>
      <c r="T33" s="27"/>
      <c r="U33" s="28"/>
      <c r="V33" s="29"/>
      <c r="W33" s="30"/>
      <c r="X33" s="26"/>
      <c r="Y33" s="90"/>
      <c r="Z33" s="27"/>
      <c r="AA33" s="28"/>
      <c r="AB33" s="32"/>
      <c r="AC33" s="128" t="s">
        <v>72</v>
      </c>
    </row>
    <row r="34" spans="1:30" ht="26.25" customHeight="1" x14ac:dyDescent="0.25">
      <c r="A34" s="20">
        <v>15</v>
      </c>
      <c r="B34" s="96" t="s">
        <v>73</v>
      </c>
      <c r="C34" s="21" t="s">
        <v>36</v>
      </c>
      <c r="D34" s="168">
        <f t="shared" ref="D34:D57" si="10">SUM(E34,F34)</f>
        <v>24</v>
      </c>
      <c r="E34" s="22">
        <f t="shared" si="7"/>
        <v>24</v>
      </c>
      <c r="F34" s="22">
        <f t="shared" si="8"/>
        <v>0</v>
      </c>
      <c r="G34" s="22"/>
      <c r="H34" s="22"/>
      <c r="I34" s="23"/>
      <c r="J34" s="31">
        <f t="shared" si="9"/>
        <v>2</v>
      </c>
      <c r="K34" s="25"/>
      <c r="L34" s="26"/>
      <c r="M34" s="31"/>
      <c r="N34" s="27"/>
      <c r="O34" s="28"/>
      <c r="P34" s="29"/>
      <c r="Q34" s="30">
        <f>16+8</f>
        <v>24</v>
      </c>
      <c r="R34" s="26"/>
      <c r="S34" s="24">
        <v>2</v>
      </c>
      <c r="T34" s="27"/>
      <c r="U34" s="28"/>
      <c r="V34" s="29"/>
      <c r="W34" s="30"/>
      <c r="X34" s="26"/>
      <c r="Y34" s="90"/>
      <c r="Z34" s="27"/>
      <c r="AA34" s="28"/>
      <c r="AB34" s="32"/>
      <c r="AC34" s="127" t="s">
        <v>72</v>
      </c>
    </row>
    <row r="35" spans="1:30" ht="35.1" customHeight="1" x14ac:dyDescent="0.25">
      <c r="A35" s="20">
        <v>16</v>
      </c>
      <c r="B35" s="101" t="s">
        <v>74</v>
      </c>
      <c r="C35" s="21" t="s">
        <v>53</v>
      </c>
      <c r="D35" s="172">
        <f>SUM(E35,F35)</f>
        <v>53</v>
      </c>
      <c r="E35" s="22">
        <f t="shared" si="7"/>
        <v>0</v>
      </c>
      <c r="F35" s="22">
        <f t="shared" si="8"/>
        <v>53</v>
      </c>
      <c r="G35" s="22"/>
      <c r="H35" s="22"/>
      <c r="I35" s="23"/>
      <c r="J35" s="31">
        <f t="shared" si="9"/>
        <v>14</v>
      </c>
      <c r="K35" s="25"/>
      <c r="L35" s="26">
        <v>16</v>
      </c>
      <c r="M35" s="24">
        <v>3</v>
      </c>
      <c r="N35" s="27"/>
      <c r="O35" s="28">
        <v>14</v>
      </c>
      <c r="P35" s="29">
        <v>3</v>
      </c>
      <c r="Q35" s="30"/>
      <c r="R35" s="26">
        <v>8</v>
      </c>
      <c r="S35" s="24">
        <v>2</v>
      </c>
      <c r="T35" s="27"/>
      <c r="U35" s="28">
        <v>7</v>
      </c>
      <c r="V35" s="29">
        <v>3</v>
      </c>
      <c r="W35" s="30"/>
      <c r="X35" s="26">
        <v>8</v>
      </c>
      <c r="Y35" s="90">
        <v>3</v>
      </c>
      <c r="Z35" s="27"/>
      <c r="AA35" s="28"/>
      <c r="AB35" s="73"/>
      <c r="AC35" s="128" t="s">
        <v>75</v>
      </c>
    </row>
    <row r="36" spans="1:30" ht="24" customHeight="1" x14ac:dyDescent="0.25">
      <c r="A36" s="20">
        <v>17</v>
      </c>
      <c r="B36" s="96" t="s">
        <v>76</v>
      </c>
      <c r="C36" s="21" t="s">
        <v>45</v>
      </c>
      <c r="D36" s="172">
        <f>SUM(E36,F36)</f>
        <v>14</v>
      </c>
      <c r="E36" s="22">
        <f t="shared" si="7"/>
        <v>0</v>
      </c>
      <c r="F36" s="22">
        <f t="shared" si="8"/>
        <v>14</v>
      </c>
      <c r="G36" s="22"/>
      <c r="H36" s="22"/>
      <c r="I36" s="23"/>
      <c r="J36" s="31">
        <f t="shared" si="9"/>
        <v>2</v>
      </c>
      <c r="K36" s="25"/>
      <c r="L36" s="26"/>
      <c r="M36" s="31"/>
      <c r="N36" s="27"/>
      <c r="O36" s="28"/>
      <c r="P36" s="29"/>
      <c r="Q36" s="30"/>
      <c r="R36" s="26"/>
      <c r="S36" s="31"/>
      <c r="T36" s="27"/>
      <c r="U36" s="28"/>
      <c r="V36" s="29"/>
      <c r="W36" s="30"/>
      <c r="X36" s="26"/>
      <c r="Y36" s="90"/>
      <c r="Z36" s="27"/>
      <c r="AA36" s="28">
        <v>14</v>
      </c>
      <c r="AB36" s="73">
        <v>2</v>
      </c>
      <c r="AC36" s="127" t="s">
        <v>77</v>
      </c>
    </row>
    <row r="37" spans="1:30" ht="20.25" customHeight="1" x14ac:dyDescent="0.25">
      <c r="A37" s="20">
        <v>18</v>
      </c>
      <c r="B37" s="97" t="s">
        <v>78</v>
      </c>
      <c r="C37" s="141" t="s">
        <v>45</v>
      </c>
      <c r="D37" s="168">
        <f t="shared" si="10"/>
        <v>14</v>
      </c>
      <c r="E37" s="22">
        <f t="shared" si="7"/>
        <v>14</v>
      </c>
      <c r="F37" s="22">
        <f t="shared" si="8"/>
        <v>0</v>
      </c>
      <c r="G37" s="22"/>
      <c r="H37" s="22"/>
      <c r="I37" s="23"/>
      <c r="J37" s="31">
        <f t="shared" si="9"/>
        <v>2</v>
      </c>
      <c r="K37" s="39"/>
      <c r="L37" s="40"/>
      <c r="M37" s="38"/>
      <c r="N37" s="41"/>
      <c r="O37" s="42"/>
      <c r="P37" s="43"/>
      <c r="Q37" s="44"/>
      <c r="R37" s="40"/>
      <c r="S37" s="38"/>
      <c r="T37" s="41">
        <v>14</v>
      </c>
      <c r="U37" s="42"/>
      <c r="V37" s="43">
        <v>2</v>
      </c>
      <c r="W37" s="44"/>
      <c r="X37" s="40"/>
      <c r="Y37" s="104"/>
      <c r="Z37" s="41"/>
      <c r="AA37" s="42"/>
      <c r="AB37" s="45"/>
      <c r="AC37" s="127" t="s">
        <v>79</v>
      </c>
    </row>
    <row r="38" spans="1:30" ht="20.25" customHeight="1" x14ac:dyDescent="0.25">
      <c r="A38" s="20">
        <v>19</v>
      </c>
      <c r="B38" s="97" t="s">
        <v>80</v>
      </c>
      <c r="C38" s="140" t="s">
        <v>53</v>
      </c>
      <c r="D38" s="168">
        <f t="shared" si="10"/>
        <v>30</v>
      </c>
      <c r="E38" s="22">
        <f t="shared" si="7"/>
        <v>30</v>
      </c>
      <c r="F38" s="22">
        <f t="shared" si="8"/>
        <v>0</v>
      </c>
      <c r="G38" s="22"/>
      <c r="H38" s="22"/>
      <c r="I38" s="23"/>
      <c r="J38" s="31">
        <f t="shared" si="9"/>
        <v>2</v>
      </c>
      <c r="K38" s="39"/>
      <c r="L38" s="40"/>
      <c r="M38" s="38"/>
      <c r="N38" s="41">
        <v>14</v>
      </c>
      <c r="O38" s="42"/>
      <c r="P38" s="43">
        <v>1</v>
      </c>
      <c r="Q38" s="44">
        <v>16</v>
      </c>
      <c r="R38" s="40"/>
      <c r="S38" s="92">
        <v>1</v>
      </c>
      <c r="T38" s="41"/>
      <c r="U38" s="42"/>
      <c r="V38" s="43"/>
      <c r="W38" s="44"/>
      <c r="X38" s="40"/>
      <c r="Y38" s="104"/>
      <c r="Z38" s="41"/>
      <c r="AA38" s="42"/>
      <c r="AB38" s="45"/>
      <c r="AC38" s="127" t="s">
        <v>81</v>
      </c>
    </row>
    <row r="39" spans="1:30" ht="24" customHeight="1" x14ac:dyDescent="0.25">
      <c r="A39" s="20">
        <v>20</v>
      </c>
      <c r="B39" s="97" t="s">
        <v>82</v>
      </c>
      <c r="C39" s="140" t="s">
        <v>53</v>
      </c>
      <c r="D39" s="168">
        <f>SUM(E39,F39)</f>
        <v>30</v>
      </c>
      <c r="E39" s="22">
        <f t="shared" si="7"/>
        <v>30</v>
      </c>
      <c r="F39" s="22">
        <f t="shared" si="8"/>
        <v>0</v>
      </c>
      <c r="G39" s="22"/>
      <c r="H39" s="22"/>
      <c r="I39" s="23"/>
      <c r="J39" s="31">
        <f t="shared" si="9"/>
        <v>3</v>
      </c>
      <c r="K39" s="39"/>
      <c r="L39" s="40"/>
      <c r="M39" s="38"/>
      <c r="N39" s="41">
        <v>14</v>
      </c>
      <c r="O39" s="42"/>
      <c r="P39" s="48">
        <v>1</v>
      </c>
      <c r="Q39" s="44">
        <v>16</v>
      </c>
      <c r="R39" s="40"/>
      <c r="S39" s="104">
        <v>2</v>
      </c>
      <c r="T39" s="41"/>
      <c r="U39" s="42"/>
      <c r="V39" s="43"/>
      <c r="W39" s="44"/>
      <c r="X39" s="40"/>
      <c r="Y39" s="104"/>
      <c r="Z39" s="41"/>
      <c r="AA39" s="42"/>
      <c r="AB39" s="105"/>
      <c r="AC39" s="128" t="s">
        <v>83</v>
      </c>
    </row>
    <row r="40" spans="1:30" ht="20.25" customHeight="1" x14ac:dyDescent="0.25">
      <c r="A40" s="20">
        <v>21</v>
      </c>
      <c r="B40" s="122" t="s">
        <v>84</v>
      </c>
      <c r="C40" s="140" t="s">
        <v>36</v>
      </c>
      <c r="D40" s="168">
        <f t="shared" si="10"/>
        <v>21</v>
      </c>
      <c r="E40" s="22">
        <f t="shared" si="7"/>
        <v>21</v>
      </c>
      <c r="F40" s="22">
        <f t="shared" si="8"/>
        <v>0</v>
      </c>
      <c r="G40" s="22"/>
      <c r="H40" s="22"/>
      <c r="I40" s="23"/>
      <c r="J40" s="31">
        <f t="shared" si="9"/>
        <v>1</v>
      </c>
      <c r="K40" s="39"/>
      <c r="L40" s="40"/>
      <c r="M40" s="38"/>
      <c r="N40" s="41"/>
      <c r="O40" s="42"/>
      <c r="P40" s="43"/>
      <c r="Q40" s="44"/>
      <c r="R40" s="40"/>
      <c r="S40" s="38"/>
      <c r="T40" s="41">
        <v>21</v>
      </c>
      <c r="U40" s="42"/>
      <c r="V40" s="43">
        <v>1</v>
      </c>
      <c r="W40" s="44"/>
      <c r="X40" s="40"/>
      <c r="Y40" s="104"/>
      <c r="Z40" s="41"/>
      <c r="AA40" s="42"/>
      <c r="AB40" s="45"/>
      <c r="AC40" s="127" t="s">
        <v>85</v>
      </c>
    </row>
    <row r="41" spans="1:30" ht="24" customHeight="1" x14ac:dyDescent="0.25">
      <c r="A41" s="20">
        <v>22</v>
      </c>
      <c r="B41" s="97" t="s">
        <v>86</v>
      </c>
      <c r="C41" s="140" t="s">
        <v>87</v>
      </c>
      <c r="D41" s="168">
        <f>SUM(E41,F41)</f>
        <v>37</v>
      </c>
      <c r="E41" s="22">
        <f t="shared" si="7"/>
        <v>23</v>
      </c>
      <c r="F41" s="22">
        <f t="shared" si="8"/>
        <v>14</v>
      </c>
      <c r="G41" s="22"/>
      <c r="H41" s="22"/>
      <c r="I41" s="23"/>
      <c r="J41" s="31">
        <f t="shared" si="9"/>
        <v>6</v>
      </c>
      <c r="K41" s="39"/>
      <c r="L41" s="40"/>
      <c r="M41" s="38"/>
      <c r="N41" s="41"/>
      <c r="O41" s="42"/>
      <c r="P41" s="43"/>
      <c r="Q41" s="44">
        <v>16</v>
      </c>
      <c r="R41" s="40"/>
      <c r="S41" s="38">
        <v>2</v>
      </c>
      <c r="T41" s="41"/>
      <c r="U41" s="42">
        <v>14</v>
      </c>
      <c r="V41" s="43">
        <v>3</v>
      </c>
      <c r="W41" s="44">
        <v>7</v>
      </c>
      <c r="X41" s="40"/>
      <c r="Y41" s="47">
        <v>1</v>
      </c>
      <c r="Z41" s="41"/>
      <c r="AA41" s="42"/>
      <c r="AB41" s="45"/>
      <c r="AC41" s="128" t="s">
        <v>88</v>
      </c>
      <c r="AD41" s="177"/>
    </row>
    <row r="42" spans="1:30" ht="20.25" customHeight="1" x14ac:dyDescent="0.25">
      <c r="A42" s="20">
        <v>23</v>
      </c>
      <c r="B42" s="97" t="s">
        <v>89</v>
      </c>
      <c r="C42" s="140" t="s">
        <v>53</v>
      </c>
      <c r="D42" s="168">
        <f t="shared" si="10"/>
        <v>30</v>
      </c>
      <c r="E42" s="22">
        <f t="shared" si="7"/>
        <v>30</v>
      </c>
      <c r="F42" s="22">
        <f t="shared" si="8"/>
        <v>0</v>
      </c>
      <c r="G42" s="22"/>
      <c r="H42" s="22"/>
      <c r="I42" s="23"/>
      <c r="J42" s="31">
        <f t="shared" si="9"/>
        <v>3</v>
      </c>
      <c r="K42" s="39"/>
      <c r="L42" s="40"/>
      <c r="M42" s="38"/>
      <c r="N42" s="41"/>
      <c r="O42" s="42"/>
      <c r="P42" s="43"/>
      <c r="Q42" s="44">
        <v>16</v>
      </c>
      <c r="R42" s="40"/>
      <c r="S42" s="38">
        <v>2</v>
      </c>
      <c r="T42" s="41">
        <v>14</v>
      </c>
      <c r="U42" s="42"/>
      <c r="V42" s="48">
        <v>1</v>
      </c>
      <c r="W42" s="44"/>
      <c r="X42" s="40"/>
      <c r="Y42" s="104"/>
      <c r="Z42" s="41"/>
      <c r="AA42" s="42"/>
      <c r="AB42" s="45"/>
      <c r="AC42" s="127" t="s">
        <v>90</v>
      </c>
    </row>
    <row r="43" spans="1:30" ht="24.6" customHeight="1" x14ac:dyDescent="0.25">
      <c r="A43" s="20">
        <v>24</v>
      </c>
      <c r="B43" s="89" t="s">
        <v>91</v>
      </c>
      <c r="C43" s="141" t="s">
        <v>53</v>
      </c>
      <c r="D43" s="168">
        <f>SUM(E43,F43)</f>
        <v>30</v>
      </c>
      <c r="E43" s="22">
        <f t="shared" si="7"/>
        <v>16</v>
      </c>
      <c r="F43" s="22">
        <f t="shared" si="8"/>
        <v>14</v>
      </c>
      <c r="G43" s="22"/>
      <c r="H43" s="22"/>
      <c r="I43" s="23"/>
      <c r="J43" s="31">
        <f t="shared" si="9"/>
        <v>3</v>
      </c>
      <c r="K43" s="39"/>
      <c r="L43" s="40"/>
      <c r="M43" s="38"/>
      <c r="N43" s="41"/>
      <c r="O43" s="42"/>
      <c r="P43" s="43"/>
      <c r="Q43" s="44"/>
      <c r="R43" s="40"/>
      <c r="S43" s="38"/>
      <c r="T43" s="41"/>
      <c r="U43" s="42"/>
      <c r="V43" s="43"/>
      <c r="W43" s="44">
        <v>16</v>
      </c>
      <c r="X43" s="40"/>
      <c r="Y43" s="104">
        <v>2</v>
      </c>
      <c r="Z43" s="42"/>
      <c r="AA43" s="42">
        <v>14</v>
      </c>
      <c r="AB43" s="106">
        <v>1</v>
      </c>
      <c r="AC43" s="237" t="s">
        <v>92</v>
      </c>
    </row>
    <row r="44" spans="1:30" ht="20.25" customHeight="1" x14ac:dyDescent="0.25">
      <c r="A44" s="20">
        <v>25</v>
      </c>
      <c r="B44" s="97" t="s">
        <v>93</v>
      </c>
      <c r="C44" s="140" t="s">
        <v>53</v>
      </c>
      <c r="D44" s="168">
        <f>SUM(E44,F44)</f>
        <v>22</v>
      </c>
      <c r="E44" s="22">
        <f t="shared" si="7"/>
        <v>0</v>
      </c>
      <c r="F44" s="22">
        <f t="shared" si="8"/>
        <v>22</v>
      </c>
      <c r="G44" s="22"/>
      <c r="H44" s="22"/>
      <c r="I44" s="23"/>
      <c r="J44" s="31">
        <f t="shared" si="9"/>
        <v>3</v>
      </c>
      <c r="K44" s="39"/>
      <c r="L44" s="40"/>
      <c r="M44" s="38"/>
      <c r="N44" s="41"/>
      <c r="O44" s="41">
        <v>14</v>
      </c>
      <c r="P44" s="43">
        <v>1</v>
      </c>
      <c r="Q44" s="44"/>
      <c r="R44" s="69">
        <v>8</v>
      </c>
      <c r="S44" s="38">
        <v>2</v>
      </c>
      <c r="T44" s="41"/>
      <c r="U44" s="42"/>
      <c r="V44" s="43"/>
      <c r="W44" s="44"/>
      <c r="X44" s="40"/>
      <c r="Y44" s="104"/>
      <c r="Z44" s="41"/>
      <c r="AA44" s="42"/>
      <c r="AB44" s="45"/>
      <c r="AC44" s="236" t="s">
        <v>94</v>
      </c>
    </row>
    <row r="45" spans="1:30" ht="21" customHeight="1" x14ac:dyDescent="0.25">
      <c r="A45" s="20">
        <v>26</v>
      </c>
      <c r="B45" s="88" t="s">
        <v>95</v>
      </c>
      <c r="C45" s="21" t="s">
        <v>39</v>
      </c>
      <c r="D45" s="172">
        <f>SUM(E45,F45)</f>
        <v>7</v>
      </c>
      <c r="E45" s="22">
        <f t="shared" si="7"/>
        <v>0</v>
      </c>
      <c r="F45" s="22">
        <f t="shared" si="8"/>
        <v>7</v>
      </c>
      <c r="G45" s="22"/>
      <c r="H45" s="22"/>
      <c r="I45" s="23"/>
      <c r="J45" s="31">
        <f t="shared" si="9"/>
        <v>1</v>
      </c>
      <c r="K45" s="25"/>
      <c r="L45" s="26"/>
      <c r="M45" s="31"/>
      <c r="N45" s="27"/>
      <c r="O45" s="28"/>
      <c r="P45" s="29"/>
      <c r="Q45" s="30"/>
      <c r="R45" s="26"/>
      <c r="S45" s="31"/>
      <c r="T45" s="27"/>
      <c r="U45" s="28">
        <v>7</v>
      </c>
      <c r="V45" s="29">
        <v>1</v>
      </c>
      <c r="W45" s="30"/>
      <c r="X45" s="26"/>
      <c r="Y45" s="90"/>
      <c r="Z45" s="27"/>
      <c r="AA45" s="28"/>
      <c r="AB45" s="32"/>
      <c r="AC45" s="238" t="s">
        <v>96</v>
      </c>
    </row>
    <row r="46" spans="1:30" s="75" customFormat="1" ht="21" customHeight="1" x14ac:dyDescent="0.25">
      <c r="A46" s="20">
        <v>27</v>
      </c>
      <c r="B46" s="99" t="s">
        <v>97</v>
      </c>
      <c r="C46" s="50" t="s">
        <v>45</v>
      </c>
      <c r="D46" s="172">
        <f>SUM(E46,F46)</f>
        <v>14</v>
      </c>
      <c r="E46" s="22">
        <f t="shared" si="7"/>
        <v>0</v>
      </c>
      <c r="F46" s="22">
        <f t="shared" si="8"/>
        <v>14</v>
      </c>
      <c r="G46" s="33"/>
      <c r="H46" s="33"/>
      <c r="I46" s="74"/>
      <c r="J46" s="31">
        <f t="shared" si="9"/>
        <v>1</v>
      </c>
      <c r="K46" s="26"/>
      <c r="L46" s="26"/>
      <c r="M46" s="24"/>
      <c r="N46" s="27"/>
      <c r="O46" s="27">
        <v>14</v>
      </c>
      <c r="P46" s="34">
        <v>1</v>
      </c>
      <c r="Q46" s="30"/>
      <c r="R46" s="26"/>
      <c r="S46" s="24"/>
      <c r="T46" s="27"/>
      <c r="U46" s="27"/>
      <c r="V46" s="34"/>
      <c r="W46" s="30"/>
      <c r="X46" s="26"/>
      <c r="Y46" s="110"/>
      <c r="Z46" s="27"/>
      <c r="AA46" s="27"/>
      <c r="AB46" s="73"/>
      <c r="AC46" s="236" t="s">
        <v>98</v>
      </c>
      <c r="AD46" s="120"/>
    </row>
    <row r="47" spans="1:30" s="75" customFormat="1" ht="25.5" customHeight="1" x14ac:dyDescent="0.25">
      <c r="A47" s="20">
        <v>28</v>
      </c>
      <c r="B47" s="99" t="s">
        <v>99</v>
      </c>
      <c r="C47" s="50" t="s">
        <v>45</v>
      </c>
      <c r="D47" s="172">
        <f t="shared" ref="D47" si="11">SUM(E47,F47)</f>
        <v>28</v>
      </c>
      <c r="E47" s="22">
        <f t="shared" si="7"/>
        <v>14</v>
      </c>
      <c r="F47" s="22">
        <f t="shared" si="8"/>
        <v>14</v>
      </c>
      <c r="G47" s="33"/>
      <c r="H47" s="33"/>
      <c r="I47" s="74"/>
      <c r="J47" s="31">
        <f t="shared" si="9"/>
        <v>2</v>
      </c>
      <c r="K47" s="26"/>
      <c r="L47" s="26"/>
      <c r="M47" s="24"/>
      <c r="N47" s="27"/>
      <c r="O47" s="27"/>
      <c r="P47" s="34"/>
      <c r="Q47" s="30"/>
      <c r="R47" s="26"/>
      <c r="S47" s="24"/>
      <c r="T47" s="27"/>
      <c r="U47" s="27"/>
      <c r="V47" s="34"/>
      <c r="W47" s="30"/>
      <c r="X47" s="26"/>
      <c r="Y47" s="110"/>
      <c r="Z47" s="27">
        <v>14</v>
      </c>
      <c r="AA47" s="27">
        <v>14</v>
      </c>
      <c r="AB47" s="73">
        <v>2</v>
      </c>
      <c r="AC47" s="239" t="s">
        <v>100</v>
      </c>
      <c r="AD47" s="120"/>
    </row>
    <row r="48" spans="1:30" ht="26.25" customHeight="1" x14ac:dyDescent="0.25">
      <c r="A48" s="20">
        <v>29</v>
      </c>
      <c r="B48" s="122" t="s">
        <v>101</v>
      </c>
      <c r="C48" s="140" t="s">
        <v>45</v>
      </c>
      <c r="D48" s="168">
        <f>SUM(E48,F48)</f>
        <v>14</v>
      </c>
      <c r="E48" s="22">
        <f t="shared" si="7"/>
        <v>0</v>
      </c>
      <c r="F48" s="22">
        <f t="shared" si="8"/>
        <v>14</v>
      </c>
      <c r="G48" s="22"/>
      <c r="H48" s="22"/>
      <c r="I48" s="23"/>
      <c r="J48" s="31">
        <f t="shared" si="9"/>
        <v>2</v>
      </c>
      <c r="K48" s="39"/>
      <c r="L48" s="40"/>
      <c r="M48" s="38"/>
      <c r="N48" s="41"/>
      <c r="O48" s="42"/>
      <c r="P48" s="43"/>
      <c r="Q48" s="44"/>
      <c r="R48" s="40"/>
      <c r="S48" s="47"/>
      <c r="T48" s="41"/>
      <c r="U48" s="42">
        <v>14</v>
      </c>
      <c r="V48" s="43">
        <v>2</v>
      </c>
      <c r="W48" s="44"/>
      <c r="X48" s="40"/>
      <c r="Y48" s="104"/>
      <c r="Z48" s="41"/>
      <c r="AA48" s="42"/>
      <c r="AB48" s="45"/>
      <c r="AC48" s="239" t="s">
        <v>102</v>
      </c>
    </row>
    <row r="49" spans="1:30" ht="24.75" customHeight="1" x14ac:dyDescent="0.25">
      <c r="A49" s="20">
        <v>30</v>
      </c>
      <c r="B49" s="126" t="s">
        <v>103</v>
      </c>
      <c r="C49" s="21" t="s">
        <v>104</v>
      </c>
      <c r="D49" s="172">
        <f>SUM(E49,F49)</f>
        <v>58</v>
      </c>
      <c r="E49" s="22">
        <f t="shared" si="7"/>
        <v>44</v>
      </c>
      <c r="F49" s="22">
        <f t="shared" si="8"/>
        <v>14</v>
      </c>
      <c r="G49" s="22"/>
      <c r="H49" s="22"/>
      <c r="I49" s="23"/>
      <c r="J49" s="31">
        <f t="shared" si="9"/>
        <v>5</v>
      </c>
      <c r="K49" s="25">
        <v>16</v>
      </c>
      <c r="L49" s="26"/>
      <c r="M49" s="31">
        <v>2</v>
      </c>
      <c r="N49" s="27"/>
      <c r="O49" s="28">
        <v>14</v>
      </c>
      <c r="P49" s="29">
        <v>1</v>
      </c>
      <c r="Q49" s="30"/>
      <c r="R49" s="26"/>
      <c r="S49" s="31"/>
      <c r="T49" s="27">
        <v>28</v>
      </c>
      <c r="U49" s="28"/>
      <c r="V49" s="29">
        <v>2</v>
      </c>
      <c r="W49" s="30"/>
      <c r="X49" s="26"/>
      <c r="Y49" s="90"/>
      <c r="Z49" s="27"/>
      <c r="AA49" s="28"/>
      <c r="AB49" s="32"/>
      <c r="AC49" s="236" t="s">
        <v>105</v>
      </c>
    </row>
    <row r="50" spans="1:30" ht="23.1" customHeight="1" x14ac:dyDescent="0.25">
      <c r="A50" s="20">
        <v>31</v>
      </c>
      <c r="B50" s="97" t="s">
        <v>106</v>
      </c>
      <c r="C50" s="140" t="s">
        <v>33</v>
      </c>
      <c r="D50" s="168">
        <f t="shared" si="10"/>
        <v>23</v>
      </c>
      <c r="E50" s="22">
        <f t="shared" si="7"/>
        <v>23</v>
      </c>
      <c r="F50" s="22">
        <f t="shared" si="8"/>
        <v>0</v>
      </c>
      <c r="G50" s="22"/>
      <c r="H50" s="22"/>
      <c r="I50" s="23"/>
      <c r="J50" s="31">
        <f t="shared" si="9"/>
        <v>3</v>
      </c>
      <c r="K50" s="39"/>
      <c r="L50" s="40"/>
      <c r="M50" s="38"/>
      <c r="N50" s="41"/>
      <c r="O50" s="42"/>
      <c r="P50" s="43"/>
      <c r="Q50" s="44"/>
      <c r="R50" s="40"/>
      <c r="S50" s="38"/>
      <c r="T50" s="41"/>
      <c r="U50" s="42"/>
      <c r="V50" s="43"/>
      <c r="W50" s="44">
        <v>16</v>
      </c>
      <c r="X50" s="40"/>
      <c r="Y50" s="104">
        <v>2</v>
      </c>
      <c r="Z50" s="173">
        <v>7</v>
      </c>
      <c r="AA50" s="42"/>
      <c r="AB50" s="47">
        <v>1</v>
      </c>
      <c r="AC50" s="240" t="s">
        <v>107</v>
      </c>
    </row>
    <row r="51" spans="1:30" ht="35.1" customHeight="1" x14ac:dyDescent="0.25">
      <c r="A51" s="243" t="s">
        <v>108</v>
      </c>
      <c r="B51" s="244" t="s">
        <v>109</v>
      </c>
      <c r="C51" s="245" t="s">
        <v>36</v>
      </c>
      <c r="D51" s="168">
        <f>SUM(E51,F51)</f>
        <v>45</v>
      </c>
      <c r="E51" s="22">
        <f t="shared" si="7"/>
        <v>45</v>
      </c>
      <c r="F51" s="22">
        <f t="shared" si="8"/>
        <v>0</v>
      </c>
      <c r="G51" s="22"/>
      <c r="H51" s="22"/>
      <c r="I51" s="23"/>
      <c r="J51" s="31">
        <f t="shared" si="9"/>
        <v>4</v>
      </c>
      <c r="K51" s="39"/>
      <c r="L51" s="40"/>
      <c r="M51" s="38"/>
      <c r="N51" s="41"/>
      <c r="O51" s="42"/>
      <c r="P51" s="43"/>
      <c r="Q51" s="44"/>
      <c r="R51" s="40"/>
      <c r="S51" s="38"/>
      <c r="T51" s="41"/>
      <c r="U51" s="42"/>
      <c r="V51" s="48"/>
      <c r="W51" s="30">
        <v>24</v>
      </c>
      <c r="X51" s="26"/>
      <c r="Y51" s="90">
        <v>2</v>
      </c>
      <c r="Z51" s="174">
        <v>21</v>
      </c>
      <c r="AA51" s="28"/>
      <c r="AB51" s="31">
        <v>2</v>
      </c>
      <c r="AC51" s="241" t="s">
        <v>110</v>
      </c>
    </row>
    <row r="52" spans="1:30" ht="24" customHeight="1" x14ac:dyDescent="0.25">
      <c r="A52" s="243" t="s">
        <v>111</v>
      </c>
      <c r="B52" s="244" t="s">
        <v>112</v>
      </c>
      <c r="C52" s="245" t="s">
        <v>45</v>
      </c>
      <c r="D52" s="168">
        <f>SUM(E52,F52)</f>
        <v>45</v>
      </c>
      <c r="E52" s="22">
        <f t="shared" si="7"/>
        <v>0</v>
      </c>
      <c r="F52" s="22">
        <f t="shared" si="8"/>
        <v>45</v>
      </c>
      <c r="G52" s="22"/>
      <c r="H52" s="22"/>
      <c r="I52" s="23"/>
      <c r="J52" s="31">
        <f t="shared" si="9"/>
        <v>6</v>
      </c>
      <c r="K52" s="39"/>
      <c r="L52" s="40"/>
      <c r="M52" s="38"/>
      <c r="N52" s="41"/>
      <c r="O52" s="42"/>
      <c r="P52" s="43"/>
      <c r="Q52" s="44"/>
      <c r="R52" s="40"/>
      <c r="S52" s="38"/>
      <c r="T52" s="41"/>
      <c r="U52" s="42"/>
      <c r="V52" s="48"/>
      <c r="W52" s="44"/>
      <c r="X52" s="40">
        <v>24</v>
      </c>
      <c r="Y52" s="104">
        <v>3</v>
      </c>
      <c r="Z52" s="173"/>
      <c r="AA52" s="42">
        <v>21</v>
      </c>
      <c r="AB52" s="38">
        <v>3</v>
      </c>
      <c r="AC52" s="240" t="s">
        <v>143</v>
      </c>
    </row>
    <row r="53" spans="1:30" ht="20.25" customHeight="1" x14ac:dyDescent="0.25">
      <c r="A53" s="20">
        <v>33</v>
      </c>
      <c r="B53" s="122" t="s">
        <v>113</v>
      </c>
      <c r="C53" s="141" t="s">
        <v>39</v>
      </c>
      <c r="D53" s="168">
        <f t="shared" si="10"/>
        <v>10</v>
      </c>
      <c r="E53" s="22">
        <f t="shared" si="7"/>
        <v>0</v>
      </c>
      <c r="F53" s="22">
        <f t="shared" si="8"/>
        <v>10</v>
      </c>
      <c r="G53" s="22"/>
      <c r="H53" s="22"/>
      <c r="I53" s="23"/>
      <c r="J53" s="31">
        <f t="shared" si="9"/>
        <v>1</v>
      </c>
      <c r="K53" s="39"/>
      <c r="L53" s="40">
        <v>10</v>
      </c>
      <c r="M53" s="38">
        <v>1</v>
      </c>
      <c r="N53" s="41"/>
      <c r="O53" s="42"/>
      <c r="P53" s="43"/>
      <c r="Q53" s="44"/>
      <c r="R53" s="40"/>
      <c r="S53" s="38"/>
      <c r="T53" s="41"/>
      <c r="U53" s="42"/>
      <c r="V53" s="43"/>
      <c r="W53" s="44"/>
      <c r="X53" s="40"/>
      <c r="Y53" s="104"/>
      <c r="Z53" s="173"/>
      <c r="AA53" s="42"/>
      <c r="AB53" s="92"/>
      <c r="AC53" s="240" t="s">
        <v>114</v>
      </c>
    </row>
    <row r="54" spans="1:30" ht="25.5" customHeight="1" x14ac:dyDescent="0.25">
      <c r="A54" s="20">
        <v>34</v>
      </c>
      <c r="B54" s="123" t="s">
        <v>115</v>
      </c>
      <c r="C54" s="142" t="s">
        <v>45</v>
      </c>
      <c r="D54" s="168">
        <f>SUM(E54,F54)</f>
        <v>32</v>
      </c>
      <c r="E54" s="22">
        <f t="shared" si="7"/>
        <v>32</v>
      </c>
      <c r="F54" s="22">
        <f t="shared" si="8"/>
        <v>0</v>
      </c>
      <c r="G54" s="22"/>
      <c r="H54" s="22"/>
      <c r="I54" s="23"/>
      <c r="J54" s="31">
        <f t="shared" si="9"/>
        <v>2</v>
      </c>
      <c r="K54" s="39"/>
      <c r="L54" s="40"/>
      <c r="M54" s="38"/>
      <c r="N54" s="41"/>
      <c r="O54" s="42"/>
      <c r="P54" s="43"/>
      <c r="Q54" s="44"/>
      <c r="R54" s="40"/>
      <c r="S54" s="38"/>
      <c r="T54" s="41"/>
      <c r="U54" s="42"/>
      <c r="V54" s="43"/>
      <c r="W54" s="44">
        <v>32</v>
      </c>
      <c r="X54" s="40"/>
      <c r="Y54" s="104">
        <v>2</v>
      </c>
      <c r="Z54" s="174"/>
      <c r="AA54" s="28"/>
      <c r="AB54" s="31"/>
      <c r="AC54" s="242" t="s">
        <v>116</v>
      </c>
    </row>
    <row r="55" spans="1:30" ht="23.25" customHeight="1" x14ac:dyDescent="0.25">
      <c r="A55" s="20">
        <v>35</v>
      </c>
      <c r="B55" s="89" t="s">
        <v>117</v>
      </c>
      <c r="C55" s="140" t="s">
        <v>45</v>
      </c>
      <c r="D55" s="168">
        <f t="shared" si="10"/>
        <v>21</v>
      </c>
      <c r="E55" s="22">
        <f t="shared" si="7"/>
        <v>21</v>
      </c>
      <c r="F55" s="22">
        <f t="shared" si="8"/>
        <v>0</v>
      </c>
      <c r="G55" s="22"/>
      <c r="H55" s="22"/>
      <c r="I55" s="23"/>
      <c r="J55" s="31">
        <f t="shared" si="9"/>
        <v>1</v>
      </c>
      <c r="K55" s="39"/>
      <c r="L55" s="40"/>
      <c r="M55" s="38"/>
      <c r="N55" s="41"/>
      <c r="O55" s="42"/>
      <c r="P55" s="43"/>
      <c r="Q55" s="44"/>
      <c r="R55" s="40"/>
      <c r="S55" s="38"/>
      <c r="T55" s="41"/>
      <c r="U55" s="42"/>
      <c r="V55" s="43"/>
      <c r="W55" s="44"/>
      <c r="X55" s="40"/>
      <c r="Y55" s="104"/>
      <c r="Z55" s="41">
        <v>21</v>
      </c>
      <c r="AA55" s="42"/>
      <c r="AB55" s="106">
        <v>1</v>
      </c>
      <c r="AC55" s="237" t="s">
        <v>118</v>
      </c>
    </row>
    <row r="56" spans="1:30" ht="20.25" customHeight="1" x14ac:dyDescent="0.25">
      <c r="A56" s="20">
        <v>36</v>
      </c>
      <c r="B56" s="88" t="s">
        <v>119</v>
      </c>
      <c r="C56" s="21" t="s">
        <v>45</v>
      </c>
      <c r="D56" s="168">
        <f>SUM(E56,F56)</f>
        <v>16</v>
      </c>
      <c r="E56" s="22">
        <f t="shared" si="7"/>
        <v>16</v>
      </c>
      <c r="F56" s="22">
        <f t="shared" si="8"/>
        <v>0</v>
      </c>
      <c r="G56" s="22"/>
      <c r="H56" s="22"/>
      <c r="I56" s="23"/>
      <c r="J56" s="31">
        <f t="shared" si="9"/>
        <v>1</v>
      </c>
      <c r="K56" s="39"/>
      <c r="L56" s="40"/>
      <c r="M56" s="38"/>
      <c r="N56" s="41"/>
      <c r="O56" s="42"/>
      <c r="P56" s="43"/>
      <c r="Q56" s="44"/>
      <c r="R56" s="40"/>
      <c r="S56" s="38"/>
      <c r="T56" s="41"/>
      <c r="U56" s="42"/>
      <c r="V56" s="43"/>
      <c r="W56" s="44">
        <v>16</v>
      </c>
      <c r="X56" s="40"/>
      <c r="Y56" s="104">
        <v>1</v>
      </c>
      <c r="Z56" s="41"/>
      <c r="AA56" s="42"/>
      <c r="AB56" s="45"/>
      <c r="AC56" s="128" t="s">
        <v>120</v>
      </c>
    </row>
    <row r="57" spans="1:30" ht="27" customHeight="1" x14ac:dyDescent="0.25">
      <c r="A57" s="20">
        <v>37</v>
      </c>
      <c r="B57" s="138" t="s">
        <v>121</v>
      </c>
      <c r="C57" s="139" t="s">
        <v>39</v>
      </c>
      <c r="D57" s="168">
        <f t="shared" si="10"/>
        <v>28</v>
      </c>
      <c r="E57" s="22">
        <f t="shared" si="7"/>
        <v>28</v>
      </c>
      <c r="F57" s="22">
        <f t="shared" si="8"/>
        <v>0</v>
      </c>
      <c r="G57" s="22"/>
      <c r="H57" s="22"/>
      <c r="I57" s="23"/>
      <c r="J57" s="31">
        <f t="shared" si="9"/>
        <v>2</v>
      </c>
      <c r="K57" s="39"/>
      <c r="L57" s="40"/>
      <c r="M57" s="38"/>
      <c r="N57" s="41"/>
      <c r="O57" s="42"/>
      <c r="P57" s="43"/>
      <c r="Q57" s="44"/>
      <c r="R57" s="40"/>
      <c r="S57" s="38"/>
      <c r="T57" s="41">
        <v>14</v>
      </c>
      <c r="U57" s="42"/>
      <c r="V57" s="43">
        <v>1</v>
      </c>
      <c r="W57" s="44"/>
      <c r="X57" s="40"/>
      <c r="Y57" s="38"/>
      <c r="Z57" s="41">
        <v>14</v>
      </c>
      <c r="AA57" s="42"/>
      <c r="AB57" s="45">
        <v>1</v>
      </c>
      <c r="AC57" s="128" t="s">
        <v>122</v>
      </c>
    </row>
    <row r="58" spans="1:30" s="63" customFormat="1" ht="21.75" customHeight="1" x14ac:dyDescent="0.25">
      <c r="A58" s="214" t="s">
        <v>123</v>
      </c>
      <c r="B58" s="214"/>
      <c r="C58" s="71"/>
      <c r="D58" s="72">
        <f t="shared" ref="D58:AB58" si="12">SUM(D33:D57)</f>
        <v>676</v>
      </c>
      <c r="E58" s="52">
        <f t="shared" si="12"/>
        <v>441</v>
      </c>
      <c r="F58" s="52">
        <f t="shared" si="12"/>
        <v>235</v>
      </c>
      <c r="G58" s="52">
        <f t="shared" si="12"/>
        <v>0</v>
      </c>
      <c r="H58" s="52">
        <f t="shared" si="12"/>
        <v>0</v>
      </c>
      <c r="I58" s="53">
        <f t="shared" si="12"/>
        <v>0</v>
      </c>
      <c r="J58" s="143">
        <f t="shared" si="12"/>
        <v>76</v>
      </c>
      <c r="K58" s="55">
        <f t="shared" si="12"/>
        <v>32</v>
      </c>
      <c r="L58" s="56">
        <f t="shared" si="12"/>
        <v>26</v>
      </c>
      <c r="M58" s="57">
        <f t="shared" si="12"/>
        <v>8</v>
      </c>
      <c r="N58" s="58">
        <f t="shared" si="12"/>
        <v>42</v>
      </c>
      <c r="O58" s="59">
        <f t="shared" si="12"/>
        <v>56</v>
      </c>
      <c r="P58" s="60">
        <f t="shared" si="12"/>
        <v>10</v>
      </c>
      <c r="Q58" s="61">
        <f t="shared" si="12"/>
        <v>88</v>
      </c>
      <c r="R58" s="56">
        <f t="shared" si="12"/>
        <v>16</v>
      </c>
      <c r="S58" s="57">
        <f t="shared" si="12"/>
        <v>13</v>
      </c>
      <c r="T58" s="58">
        <f t="shared" si="12"/>
        <v>91</v>
      </c>
      <c r="U58" s="59">
        <f t="shared" si="12"/>
        <v>42</v>
      </c>
      <c r="V58" s="60">
        <f t="shared" si="12"/>
        <v>16</v>
      </c>
      <c r="W58" s="61">
        <f t="shared" si="12"/>
        <v>111</v>
      </c>
      <c r="X58" s="56">
        <f t="shared" si="12"/>
        <v>32</v>
      </c>
      <c r="Y58" s="57">
        <f t="shared" si="12"/>
        <v>16</v>
      </c>
      <c r="Z58" s="58">
        <f t="shared" si="12"/>
        <v>77</v>
      </c>
      <c r="AA58" s="59">
        <f t="shared" si="12"/>
        <v>63</v>
      </c>
      <c r="AB58" s="62">
        <f t="shared" si="12"/>
        <v>13</v>
      </c>
      <c r="AC58" s="130"/>
      <c r="AD58" s="119"/>
    </row>
    <row r="59" spans="1:30" s="63" customFormat="1" ht="30" customHeight="1" x14ac:dyDescent="0.25">
      <c r="A59" s="64"/>
      <c r="B59" s="100"/>
      <c r="C59" s="65"/>
      <c r="D59" s="65"/>
      <c r="E59" s="65"/>
      <c r="F59" s="65"/>
      <c r="G59" s="65"/>
      <c r="H59" s="65"/>
      <c r="I59" s="65"/>
      <c r="J59" s="66"/>
      <c r="K59" s="65"/>
      <c r="L59" s="65"/>
      <c r="M59" s="66"/>
      <c r="N59" s="65"/>
      <c r="O59" s="65"/>
      <c r="P59" s="66"/>
      <c r="Q59" s="65"/>
      <c r="R59" s="65"/>
      <c r="S59" s="66"/>
      <c r="T59" s="65"/>
      <c r="U59" s="65"/>
      <c r="V59" s="66"/>
      <c r="W59" s="65"/>
      <c r="X59" s="65"/>
      <c r="Y59" s="113"/>
      <c r="Z59" s="65"/>
      <c r="AA59" s="65"/>
      <c r="AB59" s="66"/>
      <c r="AD59" s="119"/>
    </row>
    <row r="60" spans="1:30" ht="14.25" customHeight="1" x14ac:dyDescent="0.25">
      <c r="A60" s="215"/>
      <c r="B60" s="217"/>
      <c r="C60" s="217"/>
      <c r="D60" s="217"/>
      <c r="E60" s="217"/>
      <c r="F60" s="217"/>
      <c r="G60" s="217"/>
      <c r="H60" s="217"/>
      <c r="I60" s="217"/>
      <c r="J60" s="218"/>
      <c r="K60" s="221" t="s">
        <v>5</v>
      </c>
      <c r="L60" s="221"/>
      <c r="M60" s="221"/>
      <c r="N60" s="221"/>
      <c r="O60" s="221"/>
      <c r="P60" s="221"/>
      <c r="Q60" s="213" t="s">
        <v>6</v>
      </c>
      <c r="R60" s="213"/>
      <c r="S60" s="213"/>
      <c r="T60" s="213"/>
      <c r="U60" s="213"/>
      <c r="V60" s="213"/>
      <c r="W60" s="200" t="s">
        <v>7</v>
      </c>
      <c r="X60" s="200"/>
      <c r="Y60" s="200"/>
      <c r="Z60" s="200"/>
      <c r="AA60" s="200"/>
      <c r="AB60" s="200"/>
      <c r="AC60" s="201" t="s">
        <v>8</v>
      </c>
    </row>
    <row r="61" spans="1:30" ht="11.25" customHeight="1" x14ac:dyDescent="0.25">
      <c r="A61" s="216"/>
      <c r="B61" s="219"/>
      <c r="C61" s="219"/>
      <c r="D61" s="219"/>
      <c r="E61" s="219"/>
      <c r="F61" s="219"/>
      <c r="G61" s="219"/>
      <c r="H61" s="219"/>
      <c r="I61" s="219"/>
      <c r="J61" s="220"/>
      <c r="K61" s="202" t="s">
        <v>9</v>
      </c>
      <c r="L61" s="202"/>
      <c r="M61" s="202"/>
      <c r="N61" s="203" t="s">
        <v>10</v>
      </c>
      <c r="O61" s="203"/>
      <c r="P61" s="203"/>
      <c r="Q61" s="204" t="s">
        <v>11</v>
      </c>
      <c r="R61" s="204"/>
      <c r="S61" s="205"/>
      <c r="T61" s="206" t="s">
        <v>12</v>
      </c>
      <c r="U61" s="207"/>
      <c r="V61" s="208"/>
      <c r="W61" s="209" t="s">
        <v>13</v>
      </c>
      <c r="X61" s="209"/>
      <c r="Y61" s="209"/>
      <c r="Z61" s="210" t="s">
        <v>14</v>
      </c>
      <c r="AA61" s="210"/>
      <c r="AB61" s="210"/>
      <c r="AC61" s="201"/>
    </row>
    <row r="62" spans="1:30" ht="11.25" customHeight="1" x14ac:dyDescent="0.25">
      <c r="A62" s="191" t="s">
        <v>15</v>
      </c>
      <c r="B62" s="192" t="s">
        <v>69</v>
      </c>
      <c r="C62" s="193" t="s">
        <v>17</v>
      </c>
      <c r="D62" s="195" t="s">
        <v>18</v>
      </c>
      <c r="E62" s="196" t="s">
        <v>19</v>
      </c>
      <c r="F62" s="196"/>
      <c r="G62" s="196"/>
      <c r="H62" s="196"/>
      <c r="I62" s="196"/>
      <c r="J62" s="197" t="s">
        <v>20</v>
      </c>
      <c r="K62" s="212" t="s">
        <v>21</v>
      </c>
      <c r="L62" s="212"/>
      <c r="M62" s="212"/>
      <c r="N62" s="198" t="s">
        <v>23</v>
      </c>
      <c r="O62" s="198"/>
      <c r="P62" s="198"/>
      <c r="Q62" s="199" t="s">
        <v>21</v>
      </c>
      <c r="R62" s="199"/>
      <c r="S62" s="199"/>
      <c r="T62" s="190" t="s">
        <v>23</v>
      </c>
      <c r="U62" s="190"/>
      <c r="V62" s="190"/>
      <c r="W62" s="211" t="s">
        <v>21</v>
      </c>
      <c r="X62" s="211"/>
      <c r="Y62" s="211"/>
      <c r="Z62" s="190" t="s">
        <v>23</v>
      </c>
      <c r="AA62" s="190"/>
      <c r="AB62" s="190"/>
      <c r="AC62" s="201"/>
    </row>
    <row r="63" spans="1:30" s="18" customFormat="1" ht="35.25" customHeight="1" x14ac:dyDescent="0.25">
      <c r="A63" s="191"/>
      <c r="B63" s="192"/>
      <c r="C63" s="194"/>
      <c r="D63" s="195"/>
      <c r="E63" s="8" t="s">
        <v>24</v>
      </c>
      <c r="F63" s="8" t="s">
        <v>25</v>
      </c>
      <c r="G63" s="8" t="s">
        <v>26</v>
      </c>
      <c r="H63" s="8" t="s">
        <v>27</v>
      </c>
      <c r="I63" s="9" t="s">
        <v>28</v>
      </c>
      <c r="J63" s="197"/>
      <c r="K63" s="10" t="s">
        <v>29</v>
      </c>
      <c r="L63" s="11" t="s">
        <v>25</v>
      </c>
      <c r="M63" s="12" t="s">
        <v>30</v>
      </c>
      <c r="N63" s="13" t="s">
        <v>29</v>
      </c>
      <c r="O63" s="14" t="s">
        <v>25</v>
      </c>
      <c r="P63" s="15" t="s">
        <v>30</v>
      </c>
      <c r="Q63" s="10" t="s">
        <v>29</v>
      </c>
      <c r="R63" s="11" t="s">
        <v>25</v>
      </c>
      <c r="S63" s="12" t="s">
        <v>30</v>
      </c>
      <c r="T63" s="13" t="s">
        <v>29</v>
      </c>
      <c r="U63" s="14" t="s">
        <v>25</v>
      </c>
      <c r="V63" s="15" t="s">
        <v>30</v>
      </c>
      <c r="W63" s="16" t="s">
        <v>29</v>
      </c>
      <c r="X63" s="11" t="s">
        <v>25</v>
      </c>
      <c r="Y63" s="109" t="s">
        <v>30</v>
      </c>
      <c r="Z63" s="13" t="s">
        <v>29</v>
      </c>
      <c r="AA63" s="14" t="s">
        <v>25</v>
      </c>
      <c r="AB63" s="17" t="s">
        <v>30</v>
      </c>
      <c r="AC63" s="201"/>
      <c r="AD63" s="118"/>
    </row>
    <row r="64" spans="1:30" s="18" customFormat="1" ht="17.100000000000001" customHeight="1" x14ac:dyDescent="0.25">
      <c r="A64" s="169"/>
      <c r="B64" s="176" t="s">
        <v>124</v>
      </c>
      <c r="C64" s="152"/>
      <c r="D64" s="165"/>
      <c r="E64" s="152"/>
      <c r="F64" s="152"/>
      <c r="G64" s="152"/>
      <c r="H64" s="152"/>
      <c r="I64" s="152"/>
      <c r="J64" s="153"/>
      <c r="K64" s="154"/>
      <c r="L64" s="154"/>
      <c r="M64" s="155"/>
      <c r="N64" s="156"/>
      <c r="O64" s="156"/>
      <c r="P64" s="155"/>
      <c r="Q64" s="154"/>
      <c r="R64" s="154"/>
      <c r="S64" s="155"/>
      <c r="T64" s="156"/>
      <c r="U64" s="156"/>
      <c r="V64" s="155"/>
      <c r="W64" s="154"/>
      <c r="X64" s="154"/>
      <c r="Y64" s="157"/>
      <c r="Z64" s="156"/>
      <c r="AA64" s="156"/>
      <c r="AB64" s="158"/>
      <c r="AC64" s="134"/>
      <c r="AD64" s="118"/>
    </row>
    <row r="65" spans="1:30" ht="20.25" customHeight="1" x14ac:dyDescent="0.25">
      <c r="A65" s="20">
        <v>38</v>
      </c>
      <c r="B65" s="97" t="s">
        <v>125</v>
      </c>
      <c r="C65" s="140" t="s">
        <v>39</v>
      </c>
      <c r="D65" s="168">
        <v>14</v>
      </c>
      <c r="E65" s="22">
        <f t="shared" ref="E65:E74" si="13">SUM(K65,N65,Q65,T65,W65,Z65)</f>
        <v>0</v>
      </c>
      <c r="F65" s="22"/>
      <c r="G65" s="22"/>
      <c r="H65" s="22"/>
      <c r="I65" s="23">
        <v>14</v>
      </c>
      <c r="J65" s="31">
        <f t="shared" ref="J65:J74" si="14">SUM(M65,P65,S65,V65,Y65,AB65,)</f>
        <v>1</v>
      </c>
      <c r="K65" s="39"/>
      <c r="L65" s="40"/>
      <c r="M65" s="38"/>
      <c r="N65" s="41"/>
      <c r="O65" s="42"/>
      <c r="P65" s="43"/>
      <c r="Q65" s="44"/>
      <c r="R65" s="40"/>
      <c r="S65" s="38"/>
      <c r="T65" s="41"/>
      <c r="U65" s="42">
        <v>14</v>
      </c>
      <c r="V65" s="43">
        <v>1</v>
      </c>
      <c r="W65" s="44"/>
      <c r="X65" s="40"/>
      <c r="Y65" s="92"/>
      <c r="Z65" s="41"/>
      <c r="AA65" s="42"/>
      <c r="AB65" s="45"/>
      <c r="AC65" s="127" t="s">
        <v>126</v>
      </c>
    </row>
    <row r="66" spans="1:30" ht="23.1" customHeight="1" x14ac:dyDescent="0.25">
      <c r="A66" s="20">
        <v>39</v>
      </c>
      <c r="B66" s="97" t="s">
        <v>127</v>
      </c>
      <c r="C66" s="140" t="s">
        <v>39</v>
      </c>
      <c r="D66" s="168">
        <v>30</v>
      </c>
      <c r="E66" s="22">
        <f t="shared" si="13"/>
        <v>0</v>
      </c>
      <c r="F66" s="22"/>
      <c r="G66" s="22"/>
      <c r="H66" s="22"/>
      <c r="I66" s="23">
        <v>30</v>
      </c>
      <c r="J66" s="31">
        <f t="shared" si="14"/>
        <v>9</v>
      </c>
      <c r="K66" s="39"/>
      <c r="L66" s="40"/>
      <c r="M66" s="38"/>
      <c r="N66" s="41"/>
      <c r="O66" s="42"/>
      <c r="P66" s="43"/>
      <c r="Q66" s="44"/>
      <c r="R66" s="40"/>
      <c r="S66" s="38"/>
      <c r="T66" s="41"/>
      <c r="U66" s="42"/>
      <c r="V66" s="43"/>
      <c r="W66" s="44"/>
      <c r="X66" s="40">
        <v>16</v>
      </c>
      <c r="Y66" s="104">
        <v>3</v>
      </c>
      <c r="Z66" s="41"/>
      <c r="AA66" s="42">
        <v>14</v>
      </c>
      <c r="AB66" s="49">
        <v>6</v>
      </c>
      <c r="AC66" s="128" t="s">
        <v>128</v>
      </c>
    </row>
    <row r="67" spans="1:30" ht="22.5" customHeight="1" x14ac:dyDescent="0.25">
      <c r="A67" s="20">
        <v>40</v>
      </c>
      <c r="B67" s="99" t="s">
        <v>129</v>
      </c>
      <c r="C67" s="21" t="s">
        <v>39</v>
      </c>
      <c r="D67" s="172">
        <f>SUM(E67,F67)</f>
        <v>160</v>
      </c>
      <c r="E67" s="22">
        <f t="shared" si="13"/>
        <v>0</v>
      </c>
      <c r="F67" s="22">
        <v>160</v>
      </c>
      <c r="G67" s="22"/>
      <c r="H67" s="22"/>
      <c r="I67" s="23"/>
      <c r="J67" s="31">
        <f t="shared" si="14"/>
        <v>6</v>
      </c>
      <c r="K67" s="25"/>
      <c r="L67" s="26"/>
      <c r="M67" s="31"/>
      <c r="N67" s="27"/>
      <c r="O67" s="28"/>
      <c r="P67" s="29"/>
      <c r="Q67" s="30"/>
      <c r="R67" s="26"/>
      <c r="S67" s="31"/>
      <c r="T67" s="27"/>
      <c r="U67" s="28"/>
      <c r="V67" s="29"/>
      <c r="W67" s="30"/>
      <c r="X67" s="26"/>
      <c r="Y67" s="90"/>
      <c r="Z67" s="27"/>
      <c r="AA67" s="85"/>
      <c r="AB67" s="73">
        <v>6</v>
      </c>
      <c r="AC67" s="128" t="s">
        <v>130</v>
      </c>
    </row>
    <row r="68" spans="1:30" ht="24" customHeight="1" x14ac:dyDescent="0.25">
      <c r="A68" s="20">
        <v>41</v>
      </c>
      <c r="B68" s="88" t="s">
        <v>131</v>
      </c>
      <c r="C68" s="140" t="s">
        <v>132</v>
      </c>
      <c r="D68" s="172">
        <f t="shared" ref="D68" si="15">SUM(E68,F68)</f>
        <v>90</v>
      </c>
      <c r="E68" s="22">
        <f t="shared" si="13"/>
        <v>0</v>
      </c>
      <c r="F68" s="22">
        <f t="shared" ref="F68:F74" si="16">SUM(L68,O68,R68,U68,X68,AA68)</f>
        <v>90</v>
      </c>
      <c r="G68" s="22"/>
      <c r="H68" s="22"/>
      <c r="I68" s="23"/>
      <c r="J68" s="31">
        <f t="shared" si="14"/>
        <v>12</v>
      </c>
      <c r="K68" s="25"/>
      <c r="L68" s="26">
        <v>16</v>
      </c>
      <c r="M68" s="24">
        <v>2</v>
      </c>
      <c r="N68" s="27"/>
      <c r="O68" s="28">
        <v>14</v>
      </c>
      <c r="P68" s="29">
        <v>2</v>
      </c>
      <c r="Q68" s="30"/>
      <c r="R68" s="26">
        <v>16</v>
      </c>
      <c r="S68" s="31">
        <v>2</v>
      </c>
      <c r="T68" s="27"/>
      <c r="U68" s="28">
        <v>14</v>
      </c>
      <c r="V68" s="29">
        <v>2</v>
      </c>
      <c r="W68" s="30"/>
      <c r="X68" s="84">
        <v>16</v>
      </c>
      <c r="Y68" s="31">
        <v>2</v>
      </c>
      <c r="Z68" s="27"/>
      <c r="AA68" s="85">
        <v>14</v>
      </c>
      <c r="AB68" s="73">
        <v>2</v>
      </c>
      <c r="AC68" s="128" t="s">
        <v>144</v>
      </c>
    </row>
    <row r="69" spans="1:30" ht="21" customHeight="1" x14ac:dyDescent="0.25">
      <c r="A69" s="20">
        <v>42</v>
      </c>
      <c r="B69" s="133" t="s">
        <v>133</v>
      </c>
      <c r="C69" s="140" t="s">
        <v>39</v>
      </c>
      <c r="D69" s="175">
        <f t="shared" ref="D69" si="17">SUM(E69,F69)</f>
        <v>90</v>
      </c>
      <c r="E69" s="22">
        <f t="shared" si="13"/>
        <v>0</v>
      </c>
      <c r="F69" s="87">
        <f t="shared" si="16"/>
        <v>90</v>
      </c>
      <c r="G69" s="22"/>
      <c r="H69" s="22"/>
      <c r="I69" s="23"/>
      <c r="J69" s="31">
        <f t="shared" si="14"/>
        <v>9</v>
      </c>
      <c r="K69" s="39"/>
      <c r="L69" s="40">
        <v>90</v>
      </c>
      <c r="M69" s="38">
        <v>9</v>
      </c>
      <c r="N69" s="41"/>
      <c r="O69" s="42"/>
      <c r="P69" s="43"/>
      <c r="Q69" s="44"/>
      <c r="R69" s="40"/>
      <c r="S69" s="47"/>
      <c r="T69" s="41"/>
      <c r="U69" s="42"/>
      <c r="V69" s="43"/>
      <c r="W69" s="44"/>
      <c r="X69" s="40"/>
      <c r="Y69" s="38"/>
      <c r="Z69" s="41"/>
      <c r="AA69" s="42"/>
      <c r="AB69" s="45"/>
      <c r="AC69" s="135"/>
      <c r="AD69" s="1"/>
    </row>
    <row r="70" spans="1:30" ht="21" customHeight="1" x14ac:dyDescent="0.25">
      <c r="A70" s="20">
        <v>43</v>
      </c>
      <c r="B70" s="133" t="s">
        <v>134</v>
      </c>
      <c r="C70" s="21" t="s">
        <v>39</v>
      </c>
      <c r="D70" s="172">
        <f>SUM(E70,F70)</f>
        <v>90</v>
      </c>
      <c r="E70" s="22">
        <f t="shared" si="13"/>
        <v>0</v>
      </c>
      <c r="F70" s="22">
        <f t="shared" si="16"/>
        <v>90</v>
      </c>
      <c r="G70" s="22"/>
      <c r="H70" s="22"/>
      <c r="I70" s="23"/>
      <c r="J70" s="31">
        <f t="shared" si="14"/>
        <v>9</v>
      </c>
      <c r="K70" s="25"/>
      <c r="L70" s="26"/>
      <c r="M70" s="31"/>
      <c r="N70" s="27"/>
      <c r="O70" s="28">
        <v>90</v>
      </c>
      <c r="P70" s="29">
        <v>9</v>
      </c>
      <c r="Q70" s="30"/>
      <c r="R70" s="26"/>
      <c r="S70" s="31"/>
      <c r="T70" s="27"/>
      <c r="U70" s="28"/>
      <c r="V70" s="29"/>
      <c r="W70" s="30"/>
      <c r="X70" s="26"/>
      <c r="Y70" s="31"/>
      <c r="Z70" s="27"/>
      <c r="AA70" s="28"/>
      <c r="AB70" s="32"/>
      <c r="AC70" s="135"/>
      <c r="AD70" s="1"/>
    </row>
    <row r="71" spans="1:30" ht="21" customHeight="1" x14ac:dyDescent="0.25">
      <c r="A71" s="20">
        <v>44</v>
      </c>
      <c r="B71" s="133" t="s">
        <v>135</v>
      </c>
      <c r="C71" s="140" t="s">
        <v>39</v>
      </c>
      <c r="D71" s="172">
        <f>SUM(E71,F71)</f>
        <v>90</v>
      </c>
      <c r="E71" s="22">
        <f t="shared" si="13"/>
        <v>0</v>
      </c>
      <c r="F71" s="22">
        <f t="shared" si="16"/>
        <v>90</v>
      </c>
      <c r="G71" s="33"/>
      <c r="H71" s="33"/>
      <c r="I71" s="74"/>
      <c r="J71" s="31">
        <f t="shared" si="14"/>
        <v>9</v>
      </c>
      <c r="K71" s="26"/>
      <c r="L71" s="26"/>
      <c r="M71" s="24"/>
      <c r="N71" s="27"/>
      <c r="O71" s="27"/>
      <c r="P71" s="34"/>
      <c r="Q71" s="136"/>
      <c r="R71" s="137">
        <v>90</v>
      </c>
      <c r="S71" s="24">
        <v>9</v>
      </c>
      <c r="T71" s="27"/>
      <c r="U71" s="27"/>
      <c r="V71" s="34"/>
      <c r="W71" s="136"/>
      <c r="X71" s="137"/>
      <c r="Y71" s="24"/>
      <c r="Z71" s="27"/>
      <c r="AA71" s="27"/>
      <c r="AB71" s="73"/>
      <c r="AC71" s="135"/>
      <c r="AD71" s="1"/>
    </row>
    <row r="72" spans="1:30" ht="21" customHeight="1" x14ac:dyDescent="0.25">
      <c r="A72" s="20">
        <v>45</v>
      </c>
      <c r="B72" s="133" t="s">
        <v>136</v>
      </c>
      <c r="C72" s="140" t="s">
        <v>39</v>
      </c>
      <c r="D72" s="175">
        <f t="shared" ref="D72" si="18">SUM(E72,F72)</f>
        <v>42</v>
      </c>
      <c r="E72" s="22">
        <f t="shared" si="13"/>
        <v>0</v>
      </c>
      <c r="F72" s="87">
        <f t="shared" si="16"/>
        <v>42</v>
      </c>
      <c r="G72" s="22"/>
      <c r="H72" s="22"/>
      <c r="I72" s="23"/>
      <c r="J72" s="31">
        <f t="shared" si="14"/>
        <v>9</v>
      </c>
      <c r="K72" s="39"/>
      <c r="L72" s="40"/>
      <c r="M72" s="38"/>
      <c r="N72" s="41"/>
      <c r="O72" s="42"/>
      <c r="P72" s="43"/>
      <c r="Q72" s="44"/>
      <c r="R72" s="40"/>
      <c r="S72" s="47"/>
      <c r="T72" s="41"/>
      <c r="U72" s="42">
        <v>42</v>
      </c>
      <c r="V72" s="43">
        <v>9</v>
      </c>
      <c r="W72" s="44"/>
      <c r="X72" s="40"/>
      <c r="Y72" s="38"/>
      <c r="Z72" s="41"/>
      <c r="AA72" s="42"/>
      <c r="AB72" s="45"/>
      <c r="AC72" s="135"/>
      <c r="AD72" s="1"/>
    </row>
    <row r="73" spans="1:30" ht="21" customHeight="1" x14ac:dyDescent="0.25">
      <c r="A73" s="20">
        <v>46</v>
      </c>
      <c r="B73" s="133" t="s">
        <v>137</v>
      </c>
      <c r="C73" s="21" t="s">
        <v>39</v>
      </c>
      <c r="D73" s="172">
        <f>SUM(E73,F73)</f>
        <v>32</v>
      </c>
      <c r="E73" s="22">
        <f t="shared" si="13"/>
        <v>0</v>
      </c>
      <c r="F73" s="22">
        <f t="shared" si="16"/>
        <v>32</v>
      </c>
      <c r="G73" s="22"/>
      <c r="H73" s="22"/>
      <c r="I73" s="23"/>
      <c r="J73" s="31">
        <f t="shared" si="14"/>
        <v>6</v>
      </c>
      <c r="K73" s="25"/>
      <c r="L73" s="26"/>
      <c r="M73" s="31"/>
      <c r="N73" s="27"/>
      <c r="O73" s="28"/>
      <c r="P73" s="29"/>
      <c r="Q73" s="30"/>
      <c r="R73" s="26"/>
      <c r="S73" s="31"/>
      <c r="T73" s="27"/>
      <c r="U73" s="28"/>
      <c r="V73" s="29"/>
      <c r="W73" s="30"/>
      <c r="X73" s="26">
        <v>32</v>
      </c>
      <c r="Y73" s="31">
        <v>6</v>
      </c>
      <c r="Z73" s="27"/>
      <c r="AA73" s="28"/>
      <c r="AB73" s="32"/>
      <c r="AC73" s="135"/>
      <c r="AD73" s="1"/>
    </row>
    <row r="74" spans="1:30" ht="21" customHeight="1" x14ac:dyDescent="0.25">
      <c r="A74" s="20">
        <v>47</v>
      </c>
      <c r="B74" s="133" t="s">
        <v>138</v>
      </c>
      <c r="C74" s="140" t="s">
        <v>39</v>
      </c>
      <c r="D74" s="172">
        <f>SUM(E74,F74)</f>
        <v>14</v>
      </c>
      <c r="E74" s="22">
        <f t="shared" si="13"/>
        <v>0</v>
      </c>
      <c r="F74" s="22">
        <f t="shared" si="16"/>
        <v>14</v>
      </c>
      <c r="G74" s="33"/>
      <c r="H74" s="33"/>
      <c r="I74" s="74"/>
      <c r="J74" s="31">
        <f t="shared" si="14"/>
        <v>3</v>
      </c>
      <c r="K74" s="26"/>
      <c r="L74" s="26"/>
      <c r="M74" s="24"/>
      <c r="N74" s="27"/>
      <c r="O74" s="27"/>
      <c r="P74" s="34"/>
      <c r="Q74" s="136"/>
      <c r="R74" s="137"/>
      <c r="S74" s="24"/>
      <c r="T74" s="27"/>
      <c r="U74" s="27"/>
      <c r="V74" s="34"/>
      <c r="W74" s="136"/>
      <c r="X74" s="137"/>
      <c r="Y74" s="24"/>
      <c r="Z74" s="27"/>
      <c r="AA74" s="27">
        <v>14</v>
      </c>
      <c r="AB74" s="73">
        <v>3</v>
      </c>
      <c r="AC74" s="135"/>
      <c r="AD74" s="1"/>
    </row>
    <row r="75" spans="1:30" s="63" customFormat="1" ht="21" customHeight="1" x14ac:dyDescent="0.25">
      <c r="A75" s="189" t="s">
        <v>139</v>
      </c>
      <c r="B75" s="189"/>
      <c r="C75" s="76"/>
      <c r="D75" s="72">
        <f t="shared" ref="D75:J75" si="19">SUM(D65:D74)</f>
        <v>652</v>
      </c>
      <c r="E75" s="52">
        <f t="shared" si="19"/>
        <v>0</v>
      </c>
      <c r="F75" s="52">
        <f t="shared" si="19"/>
        <v>608</v>
      </c>
      <c r="G75" s="52">
        <f t="shared" si="19"/>
        <v>0</v>
      </c>
      <c r="H75" s="52">
        <f t="shared" si="19"/>
        <v>0</v>
      </c>
      <c r="I75" s="53">
        <f t="shared" si="19"/>
        <v>44</v>
      </c>
      <c r="J75" s="62">
        <f t="shared" si="19"/>
        <v>73</v>
      </c>
      <c r="K75" s="55">
        <f t="shared" ref="K75:Y75" si="20">SUM(K64:K74)</f>
        <v>0</v>
      </c>
      <c r="L75" s="56">
        <f t="shared" si="20"/>
        <v>106</v>
      </c>
      <c r="M75" s="57">
        <f t="shared" si="20"/>
        <v>11</v>
      </c>
      <c r="N75" s="58">
        <f t="shared" si="20"/>
        <v>0</v>
      </c>
      <c r="O75" s="58">
        <f t="shared" si="20"/>
        <v>104</v>
      </c>
      <c r="P75" s="60">
        <f t="shared" si="20"/>
        <v>11</v>
      </c>
      <c r="Q75" s="61">
        <f t="shared" si="20"/>
        <v>0</v>
      </c>
      <c r="R75" s="56">
        <f t="shared" si="20"/>
        <v>106</v>
      </c>
      <c r="S75" s="57">
        <f t="shared" si="20"/>
        <v>11</v>
      </c>
      <c r="T75" s="58">
        <f t="shared" si="20"/>
        <v>0</v>
      </c>
      <c r="U75" s="59">
        <f t="shared" si="20"/>
        <v>70</v>
      </c>
      <c r="V75" s="60">
        <f t="shared" si="20"/>
        <v>12</v>
      </c>
      <c r="W75" s="61">
        <f t="shared" si="20"/>
        <v>0</v>
      </c>
      <c r="X75" s="61">
        <f t="shared" si="20"/>
        <v>64</v>
      </c>
      <c r="Y75" s="57">
        <f t="shared" si="20"/>
        <v>11</v>
      </c>
      <c r="Z75" s="58">
        <f>SUM(Z65:Z74)</f>
        <v>0</v>
      </c>
      <c r="AA75" s="59">
        <f>SUM(AA64:AA74)</f>
        <v>42</v>
      </c>
      <c r="AB75" s="62">
        <f>SUM(AB64:AB74)</f>
        <v>17</v>
      </c>
      <c r="AC75" s="127"/>
      <c r="AD75" s="119"/>
    </row>
    <row r="76" spans="1:30" ht="26.25" customHeight="1" x14ac:dyDescent="0.25">
      <c r="A76" s="187" t="s">
        <v>140</v>
      </c>
      <c r="B76" s="187"/>
      <c r="C76" s="187"/>
      <c r="D76" s="77">
        <f t="shared" ref="D76:J76" si="21">SUM(D26,D58,D75)</f>
        <v>1663</v>
      </c>
      <c r="E76" s="78">
        <f t="shared" si="21"/>
        <v>731</v>
      </c>
      <c r="F76" s="78">
        <f t="shared" si="21"/>
        <v>888</v>
      </c>
      <c r="G76" s="78">
        <f t="shared" si="21"/>
        <v>0</v>
      </c>
      <c r="H76" s="78">
        <f t="shared" si="21"/>
        <v>0</v>
      </c>
      <c r="I76" s="79">
        <f t="shared" si="21"/>
        <v>44</v>
      </c>
      <c r="J76" s="80">
        <f t="shared" si="21"/>
        <v>180</v>
      </c>
      <c r="K76" s="188">
        <f>SUM(K75:L75,K58:L58,K26:L26)</f>
        <v>276</v>
      </c>
      <c r="L76" s="188"/>
      <c r="M76" s="81">
        <f>SUM(M26,M58,M75)</f>
        <v>30</v>
      </c>
      <c r="N76" s="182">
        <f>SUM(N75,O75,N58,O58,N26,O26)</f>
        <v>286</v>
      </c>
      <c r="O76" s="182"/>
      <c r="P76" s="82">
        <f>SUM(P26,P58,P75)</f>
        <v>30</v>
      </c>
      <c r="Q76" s="181">
        <f>SUM(Q75:R75,Q58:R58,Q26:R26)</f>
        <v>282</v>
      </c>
      <c r="R76" s="181"/>
      <c r="S76" s="81">
        <f>SUM(S26,S58,S75)</f>
        <v>30</v>
      </c>
      <c r="T76" s="182">
        <f>SUM(T75:U75,T58:U58,T26:U26)</f>
        <v>224</v>
      </c>
      <c r="U76" s="182"/>
      <c r="V76" s="82">
        <f>SUM(V26,V58,V75)</f>
        <v>30</v>
      </c>
      <c r="W76" s="181">
        <f>SUM(W75:X75,W58:X58,W26:X26)</f>
        <v>253</v>
      </c>
      <c r="X76" s="181"/>
      <c r="Y76" s="114">
        <f>SUM(Y26,Y58,Y75)</f>
        <v>30</v>
      </c>
      <c r="Z76" s="182">
        <f>SUM(Z75:AA75,Z58:AA58,Z26:AA26)</f>
        <v>182</v>
      </c>
      <c r="AA76" s="182"/>
      <c r="AB76" s="83">
        <f>SUM(AB26,AB58,AB75)</f>
        <v>30</v>
      </c>
      <c r="AC76" s="127"/>
    </row>
    <row r="77" spans="1:30" ht="21.9" customHeight="1" x14ac:dyDescent="0.25">
      <c r="A77" s="183"/>
      <c r="B77" s="183"/>
      <c r="C77" s="183"/>
      <c r="D77" s="183"/>
      <c r="E77" s="183"/>
      <c r="F77" s="183"/>
      <c r="G77" s="183"/>
      <c r="H77" s="183"/>
      <c r="I77" s="183"/>
      <c r="J77" s="183"/>
      <c r="K77" s="184">
        <f>SUM(K76,N76)</f>
        <v>562</v>
      </c>
      <c r="L77" s="184"/>
      <c r="M77" s="184"/>
      <c r="N77" s="184"/>
      <c r="O77" s="184"/>
      <c r="P77" s="184"/>
      <c r="Q77" s="185">
        <f>SUM(Q76,T76)</f>
        <v>506</v>
      </c>
      <c r="R77" s="185"/>
      <c r="S77" s="185"/>
      <c r="T77" s="185"/>
      <c r="U77" s="185"/>
      <c r="V77" s="185"/>
      <c r="W77" s="186">
        <f>SUM(W76,Z76)</f>
        <v>435</v>
      </c>
      <c r="X77" s="186"/>
      <c r="Y77" s="186"/>
      <c r="Z77" s="186"/>
      <c r="AA77" s="186"/>
      <c r="AB77" s="186"/>
      <c r="AC77" s="127"/>
    </row>
    <row r="78" spans="1:30" s="3" customFormat="1" ht="21.9" customHeight="1" x14ac:dyDescent="0.25">
      <c r="A78" s="178" t="s">
        <v>141</v>
      </c>
      <c r="B78" s="178"/>
      <c r="C78" s="178"/>
      <c r="D78" s="178"/>
      <c r="E78" s="178"/>
      <c r="F78" s="178"/>
      <c r="G78" s="178"/>
      <c r="H78" s="178"/>
      <c r="I78" s="178"/>
      <c r="J78" s="178"/>
      <c r="K78" s="179">
        <f>SUM(K77:AB77)</f>
        <v>1503</v>
      </c>
      <c r="L78" s="179"/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30"/>
      <c r="AD78" s="117"/>
    </row>
    <row r="79" spans="1:30" s="3" customFormat="1" ht="14.25" customHeight="1" x14ac:dyDescent="0.25">
      <c r="A79" s="180"/>
      <c r="B79" s="180"/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0"/>
      <c r="U79" s="180"/>
      <c r="V79" s="180"/>
      <c r="W79" s="180"/>
      <c r="X79" s="180"/>
      <c r="Y79" s="180"/>
      <c r="Z79" s="180"/>
      <c r="AA79" s="180"/>
      <c r="AB79" s="180"/>
      <c r="AC79" s="63"/>
      <c r="AD79" s="117"/>
    </row>
    <row r="80" spans="1:30" customFormat="1" ht="33" customHeight="1" x14ac:dyDescent="0.25">
      <c r="B80" s="102" t="s">
        <v>142</v>
      </c>
      <c r="Y80" s="115"/>
      <c r="AC80" s="131"/>
      <c r="AD80" s="121"/>
    </row>
  </sheetData>
  <sheetProtection selectLockedCells="1" selectUnlockedCells="1"/>
  <mergeCells count="92">
    <mergeCell ref="B2:M2"/>
    <mergeCell ref="A5:A6"/>
    <mergeCell ref="B5:J6"/>
    <mergeCell ref="Q1:Z1"/>
    <mergeCell ref="Q5:V5"/>
    <mergeCell ref="W5:AB5"/>
    <mergeCell ref="B1:M1"/>
    <mergeCell ref="AC5:AC8"/>
    <mergeCell ref="K6:M6"/>
    <mergeCell ref="N6:P6"/>
    <mergeCell ref="Q6:S6"/>
    <mergeCell ref="T6:V6"/>
    <mergeCell ref="W6:Y6"/>
    <mergeCell ref="Z6:AB6"/>
    <mergeCell ref="W7:Y7"/>
    <mergeCell ref="Z7:AB7"/>
    <mergeCell ref="N7:P7"/>
    <mergeCell ref="Q7:S7"/>
    <mergeCell ref="T7:V7"/>
    <mergeCell ref="K5:P5"/>
    <mergeCell ref="A28:A29"/>
    <mergeCell ref="B28:J29"/>
    <mergeCell ref="K28:P28"/>
    <mergeCell ref="A7:A8"/>
    <mergeCell ref="B7:B8"/>
    <mergeCell ref="C7:C8"/>
    <mergeCell ref="D7:D8"/>
    <mergeCell ref="A26:B26"/>
    <mergeCell ref="E7:I7"/>
    <mergeCell ref="J7:J8"/>
    <mergeCell ref="K7:M7"/>
    <mergeCell ref="AC28:AC31"/>
    <mergeCell ref="K29:M29"/>
    <mergeCell ref="N29:P29"/>
    <mergeCell ref="Q29:S29"/>
    <mergeCell ref="T29:V29"/>
    <mergeCell ref="W29:Y29"/>
    <mergeCell ref="Z29:AB29"/>
    <mergeCell ref="W30:Y30"/>
    <mergeCell ref="Z30:AB30"/>
    <mergeCell ref="Q30:S30"/>
    <mergeCell ref="Q28:V28"/>
    <mergeCell ref="T30:V30"/>
    <mergeCell ref="N30:P30"/>
    <mergeCell ref="W28:AB28"/>
    <mergeCell ref="A58:B58"/>
    <mergeCell ref="A60:A61"/>
    <mergeCell ref="B60:J61"/>
    <mergeCell ref="K60:P60"/>
    <mergeCell ref="A30:A31"/>
    <mergeCell ref="B30:B31"/>
    <mergeCell ref="C30:C31"/>
    <mergeCell ref="D30:D31"/>
    <mergeCell ref="E30:I30"/>
    <mergeCell ref="J30:J31"/>
    <mergeCell ref="K30:M30"/>
    <mergeCell ref="W60:AB60"/>
    <mergeCell ref="AC60:AC63"/>
    <mergeCell ref="K61:M61"/>
    <mergeCell ref="N61:P61"/>
    <mergeCell ref="Q61:S61"/>
    <mergeCell ref="T61:V61"/>
    <mergeCell ref="W61:Y61"/>
    <mergeCell ref="Z61:AB61"/>
    <mergeCell ref="W62:Y62"/>
    <mergeCell ref="K62:M62"/>
    <mergeCell ref="Q60:V60"/>
    <mergeCell ref="A75:B75"/>
    <mergeCell ref="Z62:AB62"/>
    <mergeCell ref="A62:A63"/>
    <mergeCell ref="B62:B63"/>
    <mergeCell ref="C62:C63"/>
    <mergeCell ref="D62:D63"/>
    <mergeCell ref="E62:I62"/>
    <mergeCell ref="J62:J63"/>
    <mergeCell ref="N62:P62"/>
    <mergeCell ref="Q62:S62"/>
    <mergeCell ref="T62:V62"/>
    <mergeCell ref="A78:J78"/>
    <mergeCell ref="K78:AB78"/>
    <mergeCell ref="A79:AB79"/>
    <mergeCell ref="W76:X76"/>
    <mergeCell ref="Z76:AA76"/>
    <mergeCell ref="A77:J77"/>
    <mergeCell ref="K77:P77"/>
    <mergeCell ref="Q77:V77"/>
    <mergeCell ref="W77:AB77"/>
    <mergeCell ref="A76:C76"/>
    <mergeCell ref="K76:L76"/>
    <mergeCell ref="N76:O76"/>
    <mergeCell ref="Q76:R76"/>
    <mergeCell ref="T76:U76"/>
  </mergeCells>
  <phoneticPr fontId="8" type="noConversion"/>
  <printOptions horizontalCentered="1"/>
  <pageMargins left="0.27569444444444446" right="0.27569444444444446" top="0.54027777777777775" bottom="0.39305555555555555" header="0.51180555555555551" footer="0.19652777777777777"/>
  <pageSetup paperSize="9" scale="72" firstPageNumber="0" orientation="landscape" r:id="rId1"/>
  <headerFooter alignWithMargins="0">
    <oddFooter>&amp;Rstrona &amp;P z &amp;N</oddFooter>
  </headerFooter>
  <rowBreaks count="2" manualBreakCount="2">
    <brk id="26" max="16383" man="1"/>
    <brk id="5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9607A61991FF45B0E5D0C9E09DCDA2" ma:contentTypeVersion="10" ma:contentTypeDescription="Utwórz nowy dokument." ma:contentTypeScope="" ma:versionID="2c1ddfb10e99178788ad9728eb998f31">
  <xsd:schema xmlns:xsd="http://www.w3.org/2001/XMLSchema" xmlns:xs="http://www.w3.org/2001/XMLSchema" xmlns:p="http://schemas.microsoft.com/office/2006/metadata/properties" xmlns:ns2="664a6e31-ce22-4935-9cba-9c6eab32465d" xmlns:ns3="d9556f50-018a-487f-869b-dfb5e2dc461b" targetNamespace="http://schemas.microsoft.com/office/2006/metadata/properties" ma:root="true" ma:fieldsID="f2e1c7fb87ef65a84b1c2291ca84fe6d" ns2:_="" ns3:_="">
    <xsd:import namespace="664a6e31-ce22-4935-9cba-9c6eab32465d"/>
    <xsd:import namespace="d9556f50-018a-487f-869b-dfb5e2dc46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4a6e31-ce22-4935-9cba-9c6eab3246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56f50-018a-487f-869b-dfb5e2dc461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1BC88A-1856-44CC-A78D-EC2D65832F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F5BEC5-6428-449F-B055-D72CD11D5B2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C470A54-3E4F-4097-B7D3-F2D2E74DF0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4a6e31-ce22-4935-9cba-9c6eab32465d"/>
    <ds:schemaRef ds:uri="d9556f50-018a-487f-869b-dfb5e2dc4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studia I stopnia</vt:lpstr>
      <vt:lpstr>'studia I stopnia'!Obszar_wydruku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Produkcja 1,,,</dc:creator>
  <cp:keywords/>
  <dc:description/>
  <cp:lastModifiedBy>Artur Majer</cp:lastModifiedBy>
  <cp:revision/>
  <dcterms:created xsi:type="dcterms:W3CDTF">2014-10-01T10:04:53Z</dcterms:created>
  <dcterms:modified xsi:type="dcterms:W3CDTF">2024-10-10T21:15:10Z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0x010100E19607A61991FF45B0E5D0C9E09DCDA2</vt:lpwstr>
  </property>
</Properties>
</file>